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75" windowHeight="8385" activeTab="0"/>
  </bookViews>
  <sheets>
    <sheet name="Asumsi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p">#N/A</definedName>
    <definedName name="anscount" hidden="1">3</definedName>
    <definedName name="Application_List">#REF!</definedName>
    <definedName name="Application_List_Selection">#REF!</definedName>
    <definedName name="ApplicationPool_List">#REF!</definedName>
    <definedName name="BB" hidden="1">'[1]BKKAS'!$BC$6:$BE$19</definedName>
    <definedName name="BSC">'[2]단가'!$C$8:$K$148</definedName>
    <definedName name="BSJULI" hidden="1">'[3]BKKAS'!$BA$6:$BA$6</definedName>
    <definedName name="BTS">'[4]BTS'!$C$9:$K$198</definedName>
    <definedName name="BUKUBESAR" hidden="1">'[1]BKKAS'!$BA$6:$BA$6</definedName>
    <definedName name="CMS_1120_Models">#REF!</definedName>
    <definedName name="DistributionUnitType_List">#REF!</definedName>
    <definedName name="limcount" hidden="1">1</definedName>
    <definedName name="MemoryOnProcessorBoard_List">#REF!</definedName>
    <definedName name="MemoryOnProcessorBoard_List_SelectionMaintenance">#REF!</definedName>
    <definedName name="MemoryOnProcessorBoard_List_SelectionOAM">#REF!</definedName>
    <definedName name="MemoryOnProcessorBoard_List_SelectionSignallingStack">#REF!</definedName>
    <definedName name="MemoryOnProcessorBoard_List_SelectionTraffic">#REF!</definedName>
    <definedName name="MSC">'[5]단가'!$C$9:$K$630</definedName>
    <definedName name="MSC_Models">#REF!</definedName>
    <definedName name="MSC_Product_Characteristics_table">#REF!</definedName>
    <definedName name="PersistentObjectType_List">#REF!</definedName>
    <definedName name="POAccessType_List">#REF!</definedName>
    <definedName name="_xlnm.Print_Area" localSheetId="0">'Asumsi'!$A$1:$I$117</definedName>
    <definedName name="_xlnm.Print_Area">#N/A</definedName>
    <definedName name="_xlnm.Print_Titles">#N/A</definedName>
    <definedName name="PRINT_TITLES_MI">#N/A</definedName>
    <definedName name="ProcessorType_List">#REF!</definedName>
    <definedName name="ProcessorType_List_SelectionMaintenance">#REF!</definedName>
    <definedName name="ProcessorType_List_SelectionOAM">#REF!</definedName>
    <definedName name="ProcessorType_List_SelectionSignallingStack">#REF!</definedName>
    <definedName name="ProcessorType_List_SelectionTraffic">#REF!</definedName>
    <definedName name="ReplicationType_List">#REF!</definedName>
    <definedName name="REPORT" hidden="1">'[3]BKKAS'!$BC$6:$BE$19</definedName>
    <definedName name="sencount" hidden="1">2</definedName>
    <definedName name="Service_List">#REF!</definedName>
    <definedName name="Service_List_Selection">#REF!</definedName>
    <definedName name="Service_List1">#REF!</definedName>
    <definedName name="Service_List1_Selection">#REF!</definedName>
    <definedName name="Service_List2">#REF!</definedName>
    <definedName name="Service_List2_Selection">#REF!</definedName>
  </definedNames>
  <calcPr fullCalcOnLoad="1"/>
</workbook>
</file>

<file path=xl/comments1.xml><?xml version="1.0" encoding="utf-8"?>
<comments xmlns="http://schemas.openxmlformats.org/spreadsheetml/2006/main">
  <authors>
    <author>Personal</author>
  </authors>
  <commentList>
    <comment ref="C9" authorId="0">
      <text>
        <r>
          <rPr>
            <b/>
            <sz val="9"/>
            <rFont val="Tahoma"/>
            <family val="2"/>
          </rPr>
          <t>Personal:</t>
        </r>
        <r>
          <rPr>
            <sz val="9"/>
            <rFont val="Tahoma"/>
            <family val="2"/>
          </rPr>
          <t xml:space="preserve">
per tanggal 9 oktober 2015</t>
        </r>
      </text>
    </comment>
  </commentList>
</comments>
</file>

<file path=xl/sharedStrings.xml><?xml version="1.0" encoding="utf-8"?>
<sst xmlns="http://schemas.openxmlformats.org/spreadsheetml/2006/main" count="246" uniqueCount="144">
  <si>
    <t>Asumsi Dasar &amp; Kebutuhan Investasi</t>
  </si>
  <si>
    <t xml:space="preserve"> </t>
  </si>
  <si>
    <t>ASUMSI DASAR</t>
  </si>
  <si>
    <t>Usia ekonomis alat</t>
  </si>
  <si>
    <t>tahun</t>
  </si>
  <si>
    <t>Lama waktu KSO</t>
  </si>
  <si>
    <t>Jam kerja per hari</t>
  </si>
  <si>
    <t>Hari kerja per tahun</t>
  </si>
  <si>
    <t>hari</t>
  </si>
  <si>
    <t>Fixed</t>
  </si>
  <si>
    <t>KEBUTUHAN INVESTASI</t>
  </si>
  <si>
    <t>Total Kebutuhan Investasi</t>
  </si>
  <si>
    <t>Jumlah</t>
  </si>
  <si>
    <t>KEBUTUHAN SDM</t>
  </si>
  <si>
    <t>BIAYA SDM</t>
  </si>
  <si>
    <t>Regular Time</t>
  </si>
  <si>
    <t>BUSINESS PLAN KSO SISTEM INFORMASI RUMAH SAKIT</t>
  </si>
  <si>
    <t>jam</t>
  </si>
  <si>
    <t>Perangkat Lunak (Sofware) SIRS</t>
  </si>
  <si>
    <t>Infrastruktur Jarigan</t>
  </si>
  <si>
    <t>Perangkat Keras (Hardware)</t>
  </si>
  <si>
    <t>EDP &amp; Data Center</t>
  </si>
  <si>
    <t>Licences</t>
  </si>
  <si>
    <t>Monitoring System &amp; Backup</t>
  </si>
  <si>
    <t>Installation  (1 lot x ……. /lot)</t>
  </si>
  <si>
    <t>ASUMSI PENDAPATAN</t>
  </si>
  <si>
    <t>Over Time</t>
  </si>
  <si>
    <t>Proyeksi kenaikan pendapatan Vendor</t>
  </si>
  <si>
    <t>Proyeksi kenaikan biaya operasional</t>
  </si>
  <si>
    <t>per tahun</t>
  </si>
  <si>
    <t>Kurs 1 USD</t>
  </si>
  <si>
    <t>IDR</t>
  </si>
  <si>
    <t>Programmer</t>
  </si>
  <si>
    <t>1.</t>
  </si>
  <si>
    <t>a.</t>
  </si>
  <si>
    <t>Unit</t>
  </si>
  <si>
    <t>b.</t>
  </si>
  <si>
    <t>Server LIS, Synback, Antivirus</t>
  </si>
  <si>
    <t>c.</t>
  </si>
  <si>
    <t>Server Replikasi Remote</t>
  </si>
  <si>
    <t>d.</t>
  </si>
  <si>
    <t>Server BI</t>
  </si>
  <si>
    <t>e.</t>
  </si>
  <si>
    <t>Server Antrian &amp; INA CBG</t>
  </si>
  <si>
    <t>f.</t>
  </si>
  <si>
    <t>Server SMS Gateway/aplikasi/SDM</t>
  </si>
  <si>
    <t>g.</t>
  </si>
  <si>
    <t>Tape Backup &amp; Cartride</t>
  </si>
  <si>
    <t>h.</t>
  </si>
  <si>
    <t>UPS Server</t>
  </si>
  <si>
    <t>i.</t>
  </si>
  <si>
    <t>KVM Switch</t>
  </si>
  <si>
    <t>j.</t>
  </si>
  <si>
    <t>Personal  Computer</t>
  </si>
  <si>
    <t>k.</t>
  </si>
  <si>
    <t>UPS Komputer</t>
  </si>
  <si>
    <t>l.</t>
  </si>
  <si>
    <t>Meja</t>
  </si>
  <si>
    <t>m.</t>
  </si>
  <si>
    <t>n.</t>
  </si>
  <si>
    <t xml:space="preserve">Printer Dot Matrix Kecil </t>
  </si>
  <si>
    <t>o.</t>
  </si>
  <si>
    <t>Printer Label Besar</t>
  </si>
  <si>
    <t>p.</t>
  </si>
  <si>
    <t>q.</t>
  </si>
  <si>
    <t>Printer Kartu</t>
  </si>
  <si>
    <t>r.</t>
  </si>
  <si>
    <t>Printer Validasi</t>
  </si>
  <si>
    <t>s.</t>
  </si>
  <si>
    <t>Printer Tracer</t>
  </si>
  <si>
    <t>t.</t>
  </si>
  <si>
    <t>Finger Print</t>
  </si>
  <si>
    <t>u.</t>
  </si>
  <si>
    <t>Monitoring System</t>
  </si>
  <si>
    <t>v.</t>
  </si>
  <si>
    <t>Sistem Antrian Pendaftaran</t>
  </si>
  <si>
    <t>Touch screen pendaftaran +program</t>
  </si>
  <si>
    <t>Monitor  LCD 50"</t>
  </si>
  <si>
    <t>PC sebagai server</t>
  </si>
  <si>
    <t>unit</t>
  </si>
  <si>
    <t>w.</t>
  </si>
  <si>
    <t>Sistem Antrian Pelayanan</t>
  </si>
  <si>
    <t>Monitor LCD 55" ( Poli lantai 1)</t>
  </si>
  <si>
    <t>Monitor LCD 15" (Poli lt.1 sd lt 4)</t>
  </si>
  <si>
    <t>USB to VGA Converter</t>
  </si>
  <si>
    <t>Kabel VGA 30 meter</t>
  </si>
  <si>
    <t xml:space="preserve">Mini PC </t>
  </si>
  <si>
    <t>Sound system</t>
  </si>
  <si>
    <t>Barcode scanner</t>
  </si>
  <si>
    <t>Fiber Optic Backbone</t>
  </si>
  <si>
    <t>Meter</t>
  </si>
  <si>
    <t>Fiber Termination Material</t>
  </si>
  <si>
    <t>Lot</t>
  </si>
  <si>
    <t>Switch Backbone/Core Switch</t>
  </si>
  <si>
    <t>Tranceiver/FO Module</t>
  </si>
  <si>
    <t>Switch Distibution</t>
  </si>
  <si>
    <t>Tranceiver / FO Module</t>
  </si>
  <si>
    <t>Cabling System UTP Distribution</t>
  </si>
  <si>
    <t>Nodes</t>
  </si>
  <si>
    <t>Firewall /Keamanan Jaringan</t>
  </si>
  <si>
    <t>LIS Converter</t>
  </si>
  <si>
    <t>Grounding System</t>
  </si>
  <si>
    <t>Modem SMS Gateway</t>
  </si>
  <si>
    <t>Rak Kabite 42 U</t>
  </si>
  <si>
    <t>Rak Kabinet 12 U</t>
  </si>
  <si>
    <t>Pendukung Ruang Server</t>
  </si>
  <si>
    <t>Penyediaan dan Instalasi 2 PK AC</t>
  </si>
  <si>
    <t>Penyediaan dan Instalasi Cable Tray, Power Cable</t>
  </si>
  <si>
    <t>Penyediaan dan Instalasi  Finger Print dan door lock</t>
  </si>
  <si>
    <t>meter</t>
  </si>
  <si>
    <t xml:space="preserve">Furniture </t>
  </si>
  <si>
    <t>ruangan</t>
  </si>
  <si>
    <t>CCTV</t>
  </si>
  <si>
    <t>Genset</t>
  </si>
  <si>
    <t>Anti Virus</t>
  </si>
  <si>
    <t>OS Server BI, LIS, INA CBG, Application, anti virus</t>
  </si>
  <si>
    <t>OS Server Data Base, Replication</t>
  </si>
  <si>
    <t>Database: Enterprise Data Base</t>
  </si>
  <si>
    <t>Core</t>
  </si>
  <si>
    <t>Database: Enterprise Data Base Stand by Lisence</t>
  </si>
  <si>
    <t>Enterprise Replication Server</t>
  </si>
  <si>
    <t>Microsoft</t>
  </si>
  <si>
    <t>Data base Monitoring system</t>
  </si>
  <si>
    <t>Aplikasi Monitoring system ke user-user (remote desktop)</t>
  </si>
  <si>
    <t>SMS Gateway</t>
  </si>
  <si>
    <t>Aplikasi Deploy</t>
  </si>
  <si>
    <t>Screen Shot</t>
  </si>
  <si>
    <t>BI</t>
  </si>
  <si>
    <t>Monitoring System  (1 lot x ……. /lot)</t>
  </si>
  <si>
    <t>Server Backup in Data Center  (1 lot x ……. /lot)</t>
  </si>
  <si>
    <t>Server Database &amp; Backup</t>
  </si>
  <si>
    <t>Pendapatan RS/bulan</t>
  </si>
  <si>
    <t>Pendapatan Vendor/bulan</t>
  </si>
  <si>
    <t>Printer Label Kecil</t>
  </si>
  <si>
    <t>per bulan</t>
  </si>
  <si>
    <t>Printer Dot Matrix Besar</t>
  </si>
  <si>
    <t>Manajer Proyek</t>
  </si>
  <si>
    <t>Bussiness Proses analyst</t>
  </si>
  <si>
    <t>Sistem Analyst</t>
  </si>
  <si>
    <t>Onsite System Support/Implementator</t>
  </si>
  <si>
    <t>Database</t>
  </si>
  <si>
    <t>Onsite Technical Support / Hardware</t>
  </si>
  <si>
    <r>
      <t>SIRS Room ( 50 meter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</si>
  <si>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t>Catatan : Perkiraan Nilai Investasi berdasarkan perhitungan Rumah Sakit sebesar Rp.17.256.109.384,-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</si>
</sst>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 * #,##0_ ;_ * \-#,##0_ ;_ * &quot;-&quot;_ ;_ @_ "/>
    <numFmt numFmtId="179" formatCode="_ * #,##0.00_ ;_ * \-#,##0.00_ ;_ * &quot;-&quot;??_ ;_ @_ "/>
    <numFmt numFmtId="180" formatCode="0.00_)"/>
    <numFmt numFmtId="181" formatCode="_(* #,##0_);_(* &quot;\&quot;&quot;\&quot;&quot;\&quot;\(#,##0&quot;\&quot;&quot;\&quot;&quot;\&quot;\);_(* &quot;-&quot;_);_(@_)"/>
    <numFmt numFmtId="182" formatCode="#.00"/>
    <numFmt numFmtId="183" formatCode="_(* #,##0.00_);_(* &quot;\&quot;&quot;\&quot;&quot;\&quot;\(#,##0.00&quot;\&quot;&quot;\&quot;&quot;\&quot;\);_(* &quot;-&quot;??_);_(@_)"/>
    <numFmt numFmtId="184" formatCode="_(&quot;Rp&quot;* #,##0.00_);_(&quot;Rp&quot;* &quot;\&quot;&quot;\&quot;&quot;\&quot;\(#,##0.00&quot;\&quot;&quot;\&quot;&quot;\&quot;\);_(&quot;Rp&quot;* &quot;-&quot;??_);_(@_)"/>
    <numFmt numFmtId="185" formatCode="_(&quot;Rp&quot;* #,##0_);_(&quot;Rp&quot;* &quot;\&quot;&quot;\&quot;&quot;\&quot;\(#,##0&quot;\&quot;&quot;\&quot;&quot;\&quot;\);_(&quot;Rp&quot;* &quot;-&quot;_);_(@_)"/>
    <numFmt numFmtId="186" formatCode="_(* #,##0_);_(* \(#,##0\);_(* &quot;-&quot;??_);_(@_)"/>
    <numFmt numFmtId="187" formatCode="_(* #,##0.00_);_(* \(#,##0.00\);_(* &quot;-&quot;_);_(@_)"/>
    <numFmt numFmtId="188" formatCode="0.0%"/>
    <numFmt numFmtId="189" formatCode="0\ &quot;unit&quot;"/>
    <numFmt numFmtId="190" formatCode="#,##0\ &quot;USD&quot;"/>
    <numFmt numFmtId="191" formatCode="#,##0\ &quot;IDR&quot;"/>
    <numFmt numFmtId="192" formatCode="#,##0\ &quot;Rp/pasien&quot;"/>
    <numFmt numFmtId="193" formatCode="#,##0\ &quot;Rp/Pasien&quot;"/>
    <numFmt numFmtId="194" formatCode="#,##0\ &quot;Rp/Pasienl&quot;"/>
    <numFmt numFmtId="195" formatCode="#,##0.0"/>
    <numFmt numFmtId="196" formatCode="#,##0\ &quot;Rp/bulan&quot;"/>
    <numFmt numFmtId="197" formatCode="_([$Rp-421]* #,##0_);_([$Rp-421]* \(#,##0\);_([$Rp-421]* &quot;-&quot;_);_(@_)"/>
    <numFmt numFmtId="198" formatCode="_([$Rp-421]* #,##0.00_);_([$Rp-421]* \(#,##0.00\);_([$Rp-421]* &quot;-&quot;??_);_(@_)"/>
    <numFmt numFmtId="199" formatCode="&quot;Rp&quot;#,##0"/>
    <numFmt numFmtId="200" formatCode="_(* #,##0.0_);_(* \(#,##0.0\);_(* &quot;-&quot;?_);_(@_)"/>
    <numFmt numFmtId="201" formatCode="_(* #,##0.0_);_(* \(#,##0.0\);_(* &quot;-&quot;??_);_(@_)"/>
    <numFmt numFmtId="202" formatCode="_(* #,##0.0_);_(* \(#,##0.0\);_(* &quot;-&quot;_);_(@_)"/>
    <numFmt numFmtId="203" formatCode="[$-409]dddd\,\ mmmm\ dd\,\ yyyy"/>
    <numFmt numFmtId="204" formatCode="[$-409]h:mm:ss\ AM/PM"/>
    <numFmt numFmtId="205" formatCode="[$-421]dd\ mmmm\ yyyy"/>
  </numFmts>
  <fonts count="62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  <font>
      <b/>
      <i/>
      <sz val="20"/>
      <name val="Arial"/>
      <family val="2"/>
    </font>
    <font>
      <sz val="10"/>
      <name val="MS Sans Serif"/>
      <family val="2"/>
    </font>
    <font>
      <b/>
      <sz val="10"/>
      <name val="Times New Roman"/>
      <family val="1"/>
    </font>
    <font>
      <sz val="7"/>
      <name val="Small Fonts"/>
      <family val="2"/>
    </font>
    <font>
      <b/>
      <sz val="16"/>
      <name val="Times New Roman"/>
      <family val="1"/>
    </font>
    <font>
      <b/>
      <sz val="12"/>
      <name val="Arial"/>
      <family val="2"/>
    </font>
    <font>
      <sz val="1"/>
      <color indexed="8"/>
      <name val="Courier"/>
      <family val="3"/>
    </font>
    <font>
      <sz val="14"/>
      <name val="Modern"/>
      <family val="3"/>
    </font>
    <font>
      <sz val="12"/>
      <name val="¹ÙÅÁÃ¼"/>
      <family val="0"/>
    </font>
    <font>
      <b/>
      <i/>
      <sz val="16"/>
      <name val="Helv"/>
      <family val="0"/>
    </font>
    <font>
      <b/>
      <sz val="14"/>
      <name val="Arial"/>
      <family val="2"/>
    </font>
    <font>
      <sz val="10"/>
      <name val="Times New Roman"/>
      <family val="1"/>
    </font>
    <font>
      <b/>
      <sz val="1"/>
      <color indexed="8"/>
      <name val="Courier"/>
      <family val="3"/>
    </font>
    <font>
      <i/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0" borderId="1" applyNumberFormat="0" applyBorder="0">
      <alignment horizontal="center" vertical="center"/>
      <protection/>
    </xf>
    <xf numFmtId="0" fontId="5" fillId="0" borderId="0" applyNumberFormat="0" applyFill="0" applyBorder="0" applyAlignment="0" applyProtection="0"/>
    <xf numFmtId="0" fontId="11" fillId="0" borderId="0">
      <alignment vertical="center"/>
      <protection/>
    </xf>
    <xf numFmtId="0" fontId="47" fillId="27" borderId="2" applyNumberFormat="0" applyAlignment="0" applyProtection="0"/>
    <xf numFmtId="0" fontId="48" fillId="28" borderId="3" applyNumberFormat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>
      <alignment vertical="center"/>
      <protection locked="0"/>
    </xf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Protection="0">
      <alignment vertical="center"/>
    </xf>
    <xf numFmtId="0" fontId="13" fillId="0" borderId="0" applyProtection="0">
      <alignment vertical="center"/>
    </xf>
    <xf numFmtId="0" fontId="16" fillId="0" borderId="0" applyProtection="0">
      <alignment vertical="center"/>
    </xf>
    <xf numFmtId="0" fontId="1" fillId="0" borderId="0" applyProtection="0">
      <alignment vertical="center"/>
    </xf>
    <xf numFmtId="0" fontId="3" fillId="0" borderId="0" applyProtection="0">
      <alignment vertical="center"/>
    </xf>
    <xf numFmtId="0" fontId="10" fillId="0" borderId="0" applyProtection="0">
      <alignment vertical="center"/>
    </xf>
    <xf numFmtId="0" fontId="17" fillId="0" borderId="0" applyProtection="0">
      <alignment vertical="center"/>
    </xf>
    <xf numFmtId="182" fontId="9" fillId="0" borderId="0">
      <alignment vertical="center"/>
      <protection locked="0"/>
    </xf>
    <xf numFmtId="0" fontId="50" fillId="29" borderId="0" applyNumberFormat="0" applyBorder="0" applyAlignment="0" applyProtection="0"/>
    <xf numFmtId="0" fontId="8" fillId="0" borderId="4" applyNumberFormat="0" applyAlignment="0" applyProtection="0"/>
    <xf numFmtId="0" fontId="8" fillId="0" borderId="5">
      <alignment horizontal="left" vertical="center"/>
      <protection/>
    </xf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>
      <alignment vertical="center"/>
      <protection locked="0"/>
    </xf>
    <xf numFmtId="0" fontId="15" fillId="0" borderId="0">
      <alignment vertical="center"/>
      <protection locked="0"/>
    </xf>
    <xf numFmtId="0" fontId="54" fillId="30" borderId="2" applyNumberFormat="0" applyAlignment="0" applyProtection="0"/>
    <xf numFmtId="0" fontId="55" fillId="0" borderId="9" applyNumberFormat="0" applyFill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  <xf numFmtId="37" fontId="6" fillId="0" borderId="0">
      <alignment vertical="center"/>
      <protection/>
    </xf>
    <xf numFmtId="180" fontId="12" fillId="0" borderId="0">
      <alignment vertical="center"/>
      <protection/>
    </xf>
    <xf numFmtId="0" fontId="14" fillId="0" borderId="0" applyNumberForma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4" fillId="0" borderId="10" applyAlignment="0" applyProtection="0"/>
    <xf numFmtId="0" fontId="5" fillId="0" borderId="0" applyFill="0" applyAlignment="0" applyProtection="0"/>
    <xf numFmtId="0" fontId="0" fillId="32" borderId="11" applyNumberFormat="0" applyFont="0" applyAlignment="0" applyProtection="0"/>
    <xf numFmtId="0" fontId="57" fillId="27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17">
    <xf numFmtId="0" fontId="0" fillId="0" borderId="0" xfId="0" applyAlignment="1">
      <alignment/>
    </xf>
    <xf numFmtId="3" fontId="20" fillId="33" borderId="5" xfId="0" applyNumberFormat="1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1" fillId="3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3" fontId="21" fillId="0" borderId="0" xfId="0" applyNumberFormat="1" applyFont="1" applyAlignment="1">
      <alignment vertical="center"/>
    </xf>
    <xf numFmtId="0" fontId="21" fillId="33" borderId="0" xfId="0" applyFont="1" applyFill="1" applyBorder="1" applyAlignment="1">
      <alignment horizontal="right" vertical="center"/>
    </xf>
    <xf numFmtId="3" fontId="22" fillId="33" borderId="0" xfId="0" applyNumberFormat="1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 horizontal="right" vertical="center"/>
    </xf>
    <xf numFmtId="3" fontId="23" fillId="33" borderId="0" xfId="0" applyNumberFormat="1" applyFont="1" applyFill="1" applyAlignment="1">
      <alignment vertical="center"/>
    </xf>
    <xf numFmtId="0" fontId="23" fillId="33" borderId="0" xfId="0" applyFont="1" applyFill="1" applyBorder="1" applyAlignment="1">
      <alignment horizontal="right" vertical="center"/>
    </xf>
    <xf numFmtId="0" fontId="22" fillId="33" borderId="0" xfId="0" applyFont="1" applyFill="1" applyAlignment="1">
      <alignment vertical="center"/>
    </xf>
    <xf numFmtId="0" fontId="21" fillId="33" borderId="0" xfId="0" applyFont="1" applyFill="1" applyBorder="1" applyAlignment="1">
      <alignment vertical="center"/>
    </xf>
    <xf numFmtId="9" fontId="21" fillId="33" borderId="0" xfId="94" applyFont="1" applyFill="1" applyBorder="1" applyAlignment="1">
      <alignment horizontal="right" vertical="center"/>
    </xf>
    <xf numFmtId="3" fontId="21" fillId="33" borderId="0" xfId="0" applyNumberFormat="1" applyFont="1" applyFill="1" applyBorder="1" applyAlignment="1">
      <alignment vertical="center"/>
    </xf>
    <xf numFmtId="0" fontId="23" fillId="34" borderId="5" xfId="0" applyFont="1" applyFill="1" applyBorder="1" applyAlignment="1">
      <alignment vertical="center"/>
    </xf>
    <xf numFmtId="0" fontId="21" fillId="34" borderId="5" xfId="0" applyFont="1" applyFill="1" applyBorder="1" applyAlignment="1">
      <alignment vertical="center"/>
    </xf>
    <xf numFmtId="9" fontId="21" fillId="34" borderId="5" xfId="94" applyFont="1" applyFill="1" applyBorder="1" applyAlignment="1">
      <alignment horizontal="right" vertical="center"/>
    </xf>
    <xf numFmtId="3" fontId="21" fillId="34" borderId="5" xfId="0" applyNumberFormat="1" applyFont="1" applyFill="1" applyBorder="1" applyAlignment="1">
      <alignment vertical="center"/>
    </xf>
    <xf numFmtId="0" fontId="21" fillId="33" borderId="5" xfId="0" applyFont="1" applyFill="1" applyBorder="1" applyAlignment="1">
      <alignment horizontal="center" vertical="center"/>
    </xf>
    <xf numFmtId="0" fontId="21" fillId="33" borderId="5" xfId="0" applyFont="1" applyFill="1" applyBorder="1" applyAlignment="1">
      <alignment horizontal="right" vertical="center" wrapText="1"/>
    </xf>
    <xf numFmtId="0" fontId="21" fillId="33" borderId="5" xfId="0" applyFont="1" applyFill="1" applyBorder="1" applyAlignment="1">
      <alignment horizontal="right" vertical="center"/>
    </xf>
    <xf numFmtId="3" fontId="21" fillId="33" borderId="5" xfId="0" applyNumberFormat="1" applyFont="1" applyFill="1" applyBorder="1" applyAlignment="1">
      <alignment vertical="center"/>
    </xf>
    <xf numFmtId="186" fontId="21" fillId="33" borderId="5" xfId="46" applyNumberFormat="1" applyFont="1" applyFill="1" applyBorder="1" applyAlignment="1">
      <alignment horizontal="right" vertical="center"/>
    </xf>
    <xf numFmtId="0" fontId="21" fillId="33" borderId="5" xfId="0" applyFont="1" applyFill="1" applyBorder="1" applyAlignment="1">
      <alignment vertical="center"/>
    </xf>
    <xf numFmtId="188" fontId="21" fillId="33" borderId="5" xfId="0" applyNumberFormat="1" applyFont="1" applyFill="1" applyBorder="1" applyAlignment="1">
      <alignment vertical="center"/>
    </xf>
    <xf numFmtId="0" fontId="21" fillId="34" borderId="5" xfId="0" applyFont="1" applyFill="1" applyBorder="1" applyAlignment="1">
      <alignment horizontal="center" vertical="center"/>
    </xf>
    <xf numFmtId="0" fontId="21" fillId="34" borderId="5" xfId="0" applyFont="1" applyFill="1" applyBorder="1" applyAlignment="1">
      <alignment horizontal="right" vertical="center"/>
    </xf>
    <xf numFmtId="0" fontId="21" fillId="33" borderId="14" xfId="0" applyFont="1" applyFill="1" applyBorder="1" applyAlignment="1">
      <alignment horizontal="right" vertical="center"/>
    </xf>
    <xf numFmtId="3" fontId="21" fillId="33" borderId="14" xfId="0" applyNumberFormat="1" applyFont="1" applyFill="1" applyBorder="1" applyAlignment="1">
      <alignment vertical="center"/>
    </xf>
    <xf numFmtId="3" fontId="21" fillId="33" borderId="5" xfId="0" applyNumberFormat="1" applyFont="1" applyFill="1" applyBorder="1" applyAlignment="1">
      <alignment horizontal="right" vertical="center"/>
    </xf>
    <xf numFmtId="189" fontId="21" fillId="33" borderId="5" xfId="0" applyNumberFormat="1" applyFont="1" applyFill="1" applyBorder="1" applyAlignment="1">
      <alignment horizontal="right" vertical="center"/>
    </xf>
    <xf numFmtId="0" fontId="23" fillId="33" borderId="5" xfId="0" applyFont="1" applyFill="1" applyBorder="1" applyAlignment="1">
      <alignment vertical="center"/>
    </xf>
    <xf numFmtId="0" fontId="23" fillId="33" borderId="5" xfId="0" applyFont="1" applyFill="1" applyBorder="1" applyAlignment="1">
      <alignment horizontal="right" vertical="center"/>
    </xf>
    <xf numFmtId="3" fontId="23" fillId="33" borderId="5" xfId="0" applyNumberFormat="1" applyFont="1" applyFill="1" applyBorder="1" applyAlignment="1">
      <alignment horizontal="right" vertical="center"/>
    </xf>
    <xf numFmtId="191" fontId="23" fillId="33" borderId="5" xfId="0" applyNumberFormat="1" applyFont="1" applyFill="1" applyBorder="1" applyAlignment="1">
      <alignment vertical="center"/>
    </xf>
    <xf numFmtId="0" fontId="21" fillId="34" borderId="0" xfId="0" applyFont="1" applyFill="1" applyAlignment="1">
      <alignment vertical="center"/>
    </xf>
    <xf numFmtId="0" fontId="21" fillId="34" borderId="0" xfId="0" applyFont="1" applyFill="1" applyAlignment="1">
      <alignment horizontal="right" vertical="center"/>
    </xf>
    <xf numFmtId="3" fontId="21" fillId="34" borderId="0" xfId="0" applyNumberFormat="1" applyFont="1" applyFill="1" applyAlignment="1">
      <alignment vertical="center"/>
    </xf>
    <xf numFmtId="0" fontId="21" fillId="34" borderId="0" xfId="0" applyFont="1" applyFill="1" applyBorder="1" applyAlignment="1">
      <alignment horizontal="right" vertical="center"/>
    </xf>
    <xf numFmtId="186" fontId="21" fillId="33" borderId="0" xfId="46" applyNumberFormat="1" applyFont="1" applyFill="1" applyBorder="1" applyAlignment="1">
      <alignment vertical="center"/>
    </xf>
    <xf numFmtId="188" fontId="21" fillId="0" borderId="14" xfId="0" applyNumberFormat="1" applyFont="1" applyFill="1" applyBorder="1" applyAlignment="1">
      <alignment vertical="center"/>
    </xf>
    <xf numFmtId="0" fontId="21" fillId="33" borderId="14" xfId="0" applyFont="1" applyFill="1" applyBorder="1" applyAlignment="1">
      <alignment horizontal="center" vertical="center"/>
    </xf>
    <xf numFmtId="0" fontId="23" fillId="33" borderId="5" xfId="0" applyFont="1" applyFill="1" applyBorder="1" applyAlignment="1">
      <alignment horizontal="center" vertical="center"/>
    </xf>
    <xf numFmtId="189" fontId="23" fillId="33" borderId="5" xfId="0" applyNumberFormat="1" applyFont="1" applyFill="1" applyBorder="1" applyAlignment="1">
      <alignment horizontal="right" vertical="center"/>
    </xf>
    <xf numFmtId="186" fontId="23" fillId="33" borderId="0" xfId="46" applyNumberFormat="1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186" fontId="23" fillId="33" borderId="0" xfId="0" applyNumberFormat="1" applyFont="1" applyFill="1" applyBorder="1" applyAlignment="1">
      <alignment vertical="center"/>
    </xf>
    <xf numFmtId="198" fontId="21" fillId="33" borderId="5" xfId="0" applyNumberFormat="1" applyFont="1" applyFill="1" applyBorder="1" applyAlignment="1">
      <alignment vertical="center"/>
    </xf>
    <xf numFmtId="0" fontId="23" fillId="35" borderId="5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3" fontId="21" fillId="33" borderId="15" xfId="0" applyNumberFormat="1" applyFont="1" applyFill="1" applyBorder="1" applyAlignment="1">
      <alignment vertical="center"/>
    </xf>
    <xf numFmtId="186" fontId="21" fillId="33" borderId="15" xfId="0" applyNumberFormat="1" applyFont="1" applyFill="1" applyBorder="1" applyAlignment="1">
      <alignment horizontal="center" vertical="center"/>
    </xf>
    <xf numFmtId="186" fontId="20" fillId="0" borderId="14" xfId="46" applyNumberFormat="1" applyFont="1" applyBorder="1" applyAlignment="1">
      <alignment vertical="center"/>
    </xf>
    <xf numFmtId="0" fontId="19" fillId="33" borderId="5" xfId="0" applyFont="1" applyFill="1" applyBorder="1" applyAlignment="1">
      <alignment horizontal="left" vertical="center"/>
    </xf>
    <xf numFmtId="186" fontId="21" fillId="0" borderId="0" xfId="0" applyNumberFormat="1" applyFont="1" applyAlignment="1">
      <alignment vertical="center"/>
    </xf>
    <xf numFmtId="3" fontId="21" fillId="0" borderId="5" xfId="0" applyNumberFormat="1" applyFont="1" applyFill="1" applyBorder="1" applyAlignment="1">
      <alignment vertical="center"/>
    </xf>
    <xf numFmtId="189" fontId="21" fillId="33" borderId="5" xfId="0" applyNumberFormat="1" applyFont="1" applyFill="1" applyBorder="1" applyAlignment="1">
      <alignment horizontal="center" vertical="center"/>
    </xf>
    <xf numFmtId="3" fontId="21" fillId="33" borderId="5" xfId="0" applyNumberFormat="1" applyFont="1" applyFill="1" applyBorder="1" applyAlignment="1">
      <alignment horizontal="center" vertical="center"/>
    </xf>
    <xf numFmtId="189" fontId="23" fillId="33" borderId="5" xfId="0" applyNumberFormat="1" applyFont="1" applyFill="1" applyBorder="1" applyAlignment="1">
      <alignment horizontal="center" vertical="center"/>
    </xf>
    <xf numFmtId="3" fontId="23" fillId="33" borderId="5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175" fontId="20" fillId="0" borderId="5" xfId="0" applyNumberFormat="1" applyFont="1" applyBorder="1" applyAlignment="1">
      <alignment vertical="center" wrapText="1"/>
    </xf>
    <xf numFmtId="197" fontId="21" fillId="33" borderId="5" xfId="0" applyNumberFormat="1" applyFont="1" applyFill="1" applyBorder="1" applyAlignment="1">
      <alignment vertical="center"/>
    </xf>
    <xf numFmtId="0" fontId="23" fillId="35" borderId="15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9" fontId="21" fillId="33" borderId="0" xfId="0" applyNumberFormat="1" applyFont="1" applyFill="1" applyBorder="1" applyAlignment="1">
      <alignment vertical="center"/>
    </xf>
    <xf numFmtId="0" fontId="23" fillId="34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35" borderId="5" xfId="0" applyFont="1" applyFill="1" applyBorder="1" applyAlignment="1">
      <alignment vertical="center"/>
    </xf>
    <xf numFmtId="196" fontId="21" fillId="0" borderId="0" xfId="47" applyNumberFormat="1" applyFont="1" applyFill="1" applyBorder="1" applyAlignment="1">
      <alignment horizontal="center" vertical="center"/>
    </xf>
    <xf numFmtId="192" fontId="21" fillId="0" borderId="0" xfId="47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right" vertical="center"/>
    </xf>
    <xf numFmtId="188" fontId="21" fillId="0" borderId="5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192" fontId="21" fillId="33" borderId="0" xfId="47" applyNumberFormat="1" applyFont="1" applyFill="1" applyBorder="1" applyAlignment="1">
      <alignment horizontal="center" vertical="center"/>
    </xf>
    <xf numFmtId="41" fontId="20" fillId="0" borderId="14" xfId="46" applyNumberFormat="1" applyFont="1" applyBorder="1" applyAlignment="1">
      <alignment vertical="center"/>
    </xf>
    <xf numFmtId="186" fontId="21" fillId="0" borderId="0" xfId="46" applyNumberFormat="1" applyFont="1" applyFill="1" applyBorder="1" applyAlignment="1">
      <alignment horizontal="center" vertical="center"/>
    </xf>
    <xf numFmtId="0" fontId="20" fillId="33" borderId="5" xfId="0" applyFont="1" applyFill="1" applyBorder="1" applyAlignment="1">
      <alignment horizontal="left"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175" fontId="20" fillId="0" borderId="5" xfId="0" applyNumberFormat="1" applyFont="1" applyBorder="1" applyAlignment="1" quotePrefix="1">
      <alignment vertical="center" wrapText="1"/>
    </xf>
    <xf numFmtId="0" fontId="19" fillId="0" borderId="5" xfId="0" applyFont="1" applyBorder="1" applyAlignment="1">
      <alignment horizontal="left" vertical="center" wrapText="1"/>
    </xf>
    <xf numFmtId="41" fontId="20" fillId="0" borderId="5" xfId="0" applyNumberFormat="1" applyFont="1" applyBorder="1" applyAlignment="1">
      <alignment vertical="center" wrapText="1"/>
    </xf>
    <xf numFmtId="3" fontId="19" fillId="33" borderId="0" xfId="0" applyNumberFormat="1" applyFont="1" applyFill="1" applyAlignment="1">
      <alignment vertical="center"/>
    </xf>
    <xf numFmtId="3" fontId="20" fillId="33" borderId="0" xfId="0" applyNumberFormat="1" applyFont="1" applyFill="1" applyBorder="1" applyAlignment="1">
      <alignment vertical="center"/>
    </xf>
    <xf numFmtId="3" fontId="20" fillId="34" borderId="5" xfId="0" applyNumberFormat="1" applyFont="1" applyFill="1" applyBorder="1" applyAlignment="1">
      <alignment vertical="center"/>
    </xf>
    <xf numFmtId="3" fontId="20" fillId="33" borderId="5" xfId="0" applyNumberFormat="1" applyFont="1" applyFill="1" applyBorder="1" applyAlignment="1">
      <alignment vertical="center"/>
    </xf>
    <xf numFmtId="3" fontId="20" fillId="33" borderId="14" xfId="0" applyNumberFormat="1" applyFont="1" applyFill="1" applyBorder="1" applyAlignment="1">
      <alignment vertical="center"/>
    </xf>
    <xf numFmtId="3" fontId="20" fillId="0" borderId="5" xfId="0" applyNumberFormat="1" applyFont="1" applyFill="1" applyBorder="1" applyAlignment="1">
      <alignment vertical="center"/>
    </xf>
    <xf numFmtId="0" fontId="20" fillId="34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90" fontId="20" fillId="0" borderId="5" xfId="0" applyNumberFormat="1" applyFont="1" applyFill="1" applyBorder="1" applyAlignment="1">
      <alignment vertical="center"/>
    </xf>
    <xf numFmtId="190" fontId="19" fillId="0" borderId="5" xfId="0" applyNumberFormat="1" applyFont="1" applyFill="1" applyBorder="1" applyAlignment="1">
      <alignment vertical="center"/>
    </xf>
    <xf numFmtId="190" fontId="19" fillId="33" borderId="5" xfId="0" applyNumberFormat="1" applyFont="1" applyFill="1" applyBorder="1" applyAlignment="1">
      <alignment vertical="center"/>
    </xf>
    <xf numFmtId="3" fontId="19" fillId="33" borderId="5" xfId="0" applyNumberFormat="1" applyFont="1" applyFill="1" applyBorder="1" applyAlignment="1">
      <alignment vertical="center"/>
    </xf>
    <xf numFmtId="3" fontId="20" fillId="34" borderId="0" xfId="0" applyNumberFormat="1" applyFont="1" applyFill="1" applyAlignment="1">
      <alignment vertical="center"/>
    </xf>
    <xf numFmtId="3" fontId="20" fillId="0" borderId="0" xfId="0" applyNumberFormat="1" applyFont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3" fontId="20" fillId="33" borderId="0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178" fontId="20" fillId="33" borderId="0" xfId="47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96" fontId="20" fillId="0" borderId="0" xfId="47" applyNumberFormat="1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l" xfId="40"/>
    <cellStyle name="Bol 1" xfId="41"/>
    <cellStyle name="bol1" xfId="42"/>
    <cellStyle name="Ç¥ÁØ_¿¬°£´©°è¿¹»ó" xfId="43"/>
    <cellStyle name="Calculation" xfId="44"/>
    <cellStyle name="Check Cell" xfId="45"/>
    <cellStyle name="Comma" xfId="46"/>
    <cellStyle name="Comma [0]" xfId="47"/>
    <cellStyle name="Comma [0] 2" xfId="48"/>
    <cellStyle name="Comma [0] 3" xfId="49"/>
    <cellStyle name="Comma [0] 4" xfId="50"/>
    <cellStyle name="Comma 3" xfId="51"/>
    <cellStyle name="Currency" xfId="52"/>
    <cellStyle name="Currency [0]" xfId="53"/>
    <cellStyle name="Date" xfId="54"/>
    <cellStyle name="Dezimal [0]_Central Install 6-up" xfId="55"/>
    <cellStyle name="Dezimal_Central Install 6-up" xfId="56"/>
    <cellStyle name="Explanatory Text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Fixed" xfId="65"/>
    <cellStyle name="Good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eading1" xfId="73"/>
    <cellStyle name="Heading2" xfId="74"/>
    <cellStyle name="Input" xfId="75"/>
    <cellStyle name="Linked Cell" xfId="76"/>
    <cellStyle name="Millares [0]_laroux" xfId="77"/>
    <cellStyle name="Millares_laroux" xfId="78"/>
    <cellStyle name="Moneda [0]_laroux" xfId="79"/>
    <cellStyle name="Moneda_laroux" xfId="80"/>
    <cellStyle name="Neutral" xfId="81"/>
    <cellStyle name="no dec" xfId="82"/>
    <cellStyle name="Normal - Style1" xfId="83"/>
    <cellStyle name="Normal 1" xfId="84"/>
    <cellStyle name="Normal 2" xfId="85"/>
    <cellStyle name="Normal 2 2" xfId="86"/>
    <cellStyle name="Normal 3" xfId="87"/>
    <cellStyle name="Normal 4" xfId="88"/>
    <cellStyle name="Normal1" xfId="89"/>
    <cellStyle name="Normal2" xfId="90"/>
    <cellStyle name="Normal3" xfId="91"/>
    <cellStyle name="Note" xfId="92"/>
    <cellStyle name="Output" xfId="93"/>
    <cellStyle name="Percent" xfId="94"/>
    <cellStyle name="Percent 2" xfId="95"/>
    <cellStyle name="Standard_SCCSUM06.XLS" xfId="96"/>
    <cellStyle name="Title" xfId="97"/>
    <cellStyle name="Total" xfId="98"/>
    <cellStyle name="Währung [0]_Central Install 6-up" xfId="99"/>
    <cellStyle name="Währung_Central Install 6-up" xfId="100"/>
    <cellStyle name="Warning Text" xfId="101"/>
    <cellStyle name="쉼표 [0]_BSS_BTS_L3_L4_L5" xfId="102"/>
    <cellStyle name="표준_BSS_BTS_L3_L4_L5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\ACC\2004\BS%20JU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FF_1\SharedDocs\Update%20BOQ%20per%2027Jun%2021.00\amandemen%20IPO\BSS_BSC_L3_L4_L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\2004\BS%20JUL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FF_1\SharedDocs\Update%20BOQ%20per%2027Jun%2021.00\Documents%20and%20Settings\Administrator\Desktop\CDMA\poer\BSS_BTS_L3_L4_L5_IP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FF_1\SharedDocs\Update%20BOQ%20per%2027Jun%2021.00\Documents%20and%20Settings\Administrator\Desktop\CDMA\poer\NSS_MSC_L3_L4_L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KKAS"/>
      <sheetName val="BKJUAL"/>
      <sheetName val="BKBELI"/>
      <sheetName val="BK-BSR"/>
      <sheetName val="WSHEET"/>
      <sheetName val="Re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요약표"/>
      <sheetName val="단가"/>
      <sheetName val="Divre 5-1 D(IPO_Kebalen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KKAS"/>
      <sheetName val="BKJUAL"/>
      <sheetName val="BKBELI"/>
      <sheetName val="BK-BSR"/>
      <sheetName val="WSHEET"/>
      <sheetName val="Repor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nk Budget _P6"/>
      <sheetName val="Link Buget with pole 2m P6"/>
      <sheetName val="DATA LOKASI_P6"/>
      <sheetName val="E1 Calculation_P6"/>
      <sheetName val="SUBTOTAL_Package 6"/>
      <sheetName val="BTS"/>
      <sheetName val="Package 6"/>
      <sheetName val="_Package 6 (Nganjuk)"/>
      <sheetName val="_Package 6 (Probolinggo)"/>
      <sheetName val="Link Budget"/>
      <sheetName val="E1 Calculation"/>
      <sheetName val="Survey Form"/>
      <sheetName val="SUBTOTAL"/>
      <sheetName val="Sector(2003) F"/>
      <sheetName val="SUBTOTALBSC"/>
      <sheetName val="Link Buget with pole 2m"/>
      <sheetName val="DATA LOKASI"/>
      <sheetName val="PACKAGE 1"/>
      <sheetName val="PACKAGE 1(Bojonegoro)"/>
      <sheetName val="PACKAGE 1 (Tuban)"/>
      <sheetName val="BSC"/>
      <sheetName val="Divre 5-1 D(IPO_Kebalen)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단가"/>
      <sheetName val="요약표"/>
      <sheetName val="Divre5-1J(IPO_Kebalen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showGridLines="0" tabSelected="1" zoomScale="77" zoomScaleNormal="77" zoomScaleSheetLayoutView="100" zoomScalePageLayoutView="0" workbookViewId="0" topLeftCell="A106">
      <selection activeCell="F118" sqref="F118"/>
    </sheetView>
  </sheetViews>
  <sheetFormatPr defaultColWidth="9.140625" defaultRowHeight="24" customHeight="1"/>
  <cols>
    <col min="1" max="1" width="4.57421875" style="4" customWidth="1"/>
    <col min="2" max="2" width="54.421875" style="4" customWidth="1"/>
    <col min="3" max="3" width="15.00390625" style="5" customWidth="1"/>
    <col min="4" max="4" width="32.00390625" style="110" bestFit="1" customWidth="1"/>
    <col min="5" max="5" width="9.421875" style="7" bestFit="1" customWidth="1"/>
    <col min="6" max="6" width="41.140625" style="6" customWidth="1"/>
    <col min="7" max="7" width="24.140625" style="4" bestFit="1" customWidth="1"/>
    <col min="8" max="8" width="22.421875" style="4" bestFit="1" customWidth="1"/>
    <col min="9" max="9" width="19.140625" style="4" bestFit="1" customWidth="1"/>
    <col min="10" max="10" width="9.140625" style="4" bestFit="1" customWidth="1"/>
    <col min="11" max="16384" width="9.140625" style="4" customWidth="1"/>
  </cols>
  <sheetData>
    <row r="1" spans="1:9" s="2" customFormat="1" ht="24" customHeight="1">
      <c r="A1" s="8" t="s">
        <v>16</v>
      </c>
      <c r="B1" s="9"/>
      <c r="C1" s="10"/>
      <c r="D1" s="97"/>
      <c r="E1" s="12"/>
      <c r="F1" s="11"/>
      <c r="G1" s="9"/>
      <c r="H1" s="9"/>
      <c r="I1" s="9"/>
    </row>
    <row r="2" spans="1:9" s="2" customFormat="1" ht="24" customHeight="1">
      <c r="A2" s="13" t="s">
        <v>0</v>
      </c>
      <c r="B2" s="9"/>
      <c r="C2" s="10"/>
      <c r="D2" s="97"/>
      <c r="E2" s="12"/>
      <c r="F2" s="9" t="s">
        <v>1</v>
      </c>
      <c r="G2" s="9"/>
      <c r="H2" s="9"/>
      <c r="I2" s="9"/>
    </row>
    <row r="3" spans="1:9" ht="24" customHeight="1">
      <c r="A3" s="14"/>
      <c r="B3" s="14"/>
      <c r="C3" s="15"/>
      <c r="D3" s="98"/>
      <c r="F3" s="16"/>
      <c r="G3" s="3"/>
      <c r="H3" s="3"/>
      <c r="I3" s="3"/>
    </row>
    <row r="4" spans="1:10" ht="24" customHeight="1">
      <c r="A4" s="17" t="s">
        <v>2</v>
      </c>
      <c r="B4" s="18"/>
      <c r="C4" s="19"/>
      <c r="D4" s="99"/>
      <c r="F4" s="70" t="s">
        <v>13</v>
      </c>
      <c r="G4" s="52">
        <v>2016</v>
      </c>
      <c r="H4" s="52">
        <v>2017</v>
      </c>
      <c r="I4" s="52">
        <v>2018</v>
      </c>
      <c r="J4" s="68"/>
    </row>
    <row r="5" spans="1:10" ht="20.25" customHeight="1">
      <c r="A5" s="21"/>
      <c r="B5" s="22" t="s">
        <v>3</v>
      </c>
      <c r="C5" s="23">
        <v>5</v>
      </c>
      <c r="D5" s="100" t="s">
        <v>4</v>
      </c>
      <c r="F5" s="98" t="s">
        <v>136</v>
      </c>
      <c r="G5" s="71">
        <v>1</v>
      </c>
      <c r="H5" s="71">
        <v>1</v>
      </c>
      <c r="I5" s="71">
        <v>1</v>
      </c>
      <c r="J5" s="72"/>
    </row>
    <row r="6" spans="1:10" ht="20.25" customHeight="1">
      <c r="A6" s="21"/>
      <c r="B6" s="23" t="s">
        <v>5</v>
      </c>
      <c r="C6" s="23">
        <v>3</v>
      </c>
      <c r="D6" s="100" t="s">
        <v>4</v>
      </c>
      <c r="F6" s="98" t="s">
        <v>137</v>
      </c>
      <c r="G6" s="71">
        <v>2</v>
      </c>
      <c r="H6" s="71">
        <v>1</v>
      </c>
      <c r="I6" s="71">
        <v>1</v>
      </c>
      <c r="J6" s="72"/>
    </row>
    <row r="7" spans="1:10" ht="20.25" customHeight="1">
      <c r="A7" s="21"/>
      <c r="B7" s="22" t="s">
        <v>6</v>
      </c>
      <c r="C7" s="23">
        <v>24</v>
      </c>
      <c r="D7" s="100" t="s">
        <v>17</v>
      </c>
      <c r="F7" s="98" t="s">
        <v>138</v>
      </c>
      <c r="G7" s="71">
        <v>3</v>
      </c>
      <c r="H7" s="71">
        <v>1</v>
      </c>
      <c r="I7" s="71">
        <v>1</v>
      </c>
      <c r="J7" s="73"/>
    </row>
    <row r="8" spans="1:10" ht="20.25" customHeight="1">
      <c r="A8" s="21"/>
      <c r="B8" s="22" t="s">
        <v>7</v>
      </c>
      <c r="C8" s="25">
        <v>365</v>
      </c>
      <c r="D8" s="100" t="s">
        <v>8</v>
      </c>
      <c r="F8" s="98" t="s">
        <v>32</v>
      </c>
      <c r="G8" s="71">
        <v>5</v>
      </c>
      <c r="H8" s="71">
        <v>2</v>
      </c>
      <c r="I8" s="71">
        <v>2</v>
      </c>
      <c r="J8" s="73"/>
    </row>
    <row r="9" spans="1:10" ht="20.25" customHeight="1">
      <c r="A9" s="21"/>
      <c r="B9" s="22" t="s">
        <v>30</v>
      </c>
      <c r="C9" s="25">
        <v>13589</v>
      </c>
      <c r="D9" s="1" t="s">
        <v>31</v>
      </c>
      <c r="F9" s="112" t="s">
        <v>139</v>
      </c>
      <c r="G9" s="71">
        <v>12</v>
      </c>
      <c r="H9" s="71">
        <v>7</v>
      </c>
      <c r="I9" s="71">
        <v>7</v>
      </c>
      <c r="J9" s="14"/>
    </row>
    <row r="10" spans="1:10" ht="20.25" customHeight="1">
      <c r="A10" s="21"/>
      <c r="B10" s="23" t="s">
        <v>28</v>
      </c>
      <c r="C10" s="81">
        <v>0</v>
      </c>
      <c r="D10" s="100" t="s">
        <v>29</v>
      </c>
      <c r="F10" s="110" t="s">
        <v>140</v>
      </c>
      <c r="G10" s="113">
        <v>1</v>
      </c>
      <c r="H10" s="113">
        <v>1</v>
      </c>
      <c r="I10" s="113">
        <v>1</v>
      </c>
      <c r="J10" s="68"/>
    </row>
    <row r="11" spans="1:10" ht="20.25" customHeight="1">
      <c r="A11" s="44"/>
      <c r="B11" s="23" t="s">
        <v>27</v>
      </c>
      <c r="C11" s="27">
        <v>0</v>
      </c>
      <c r="D11" s="100" t="s">
        <v>134</v>
      </c>
      <c r="F11" s="112" t="s">
        <v>141</v>
      </c>
      <c r="G11" s="71">
        <v>10</v>
      </c>
      <c r="H11" s="71">
        <v>2</v>
      </c>
      <c r="I11" s="71">
        <v>2</v>
      </c>
      <c r="J11" s="84"/>
    </row>
    <row r="12" spans="1:10" ht="20.25" customHeight="1">
      <c r="A12" s="21"/>
      <c r="B12" s="23"/>
      <c r="C12" s="27"/>
      <c r="D12" s="100"/>
      <c r="F12" s="74" t="s">
        <v>12</v>
      </c>
      <c r="G12" s="75">
        <f>SUM(G5:G11)</f>
        <v>34</v>
      </c>
      <c r="H12" s="75">
        <f>SUM(H5:H11)</f>
        <v>15</v>
      </c>
      <c r="I12" s="75">
        <f>SUM(I5:I11)</f>
        <v>15</v>
      </c>
      <c r="J12" s="78"/>
    </row>
    <row r="13" spans="1:10" ht="20.25" customHeight="1">
      <c r="A13" s="21"/>
      <c r="B13" s="23"/>
      <c r="C13" s="27"/>
      <c r="D13" s="100"/>
      <c r="J13" s="78"/>
    </row>
    <row r="14" spans="1:10" ht="20.25" customHeight="1">
      <c r="A14" s="21"/>
      <c r="B14" s="23"/>
      <c r="C14" s="27"/>
      <c r="D14" s="100"/>
      <c r="F14" s="76" t="s">
        <v>14</v>
      </c>
      <c r="G14" s="51" t="s">
        <v>9</v>
      </c>
      <c r="H14" s="51" t="s">
        <v>15</v>
      </c>
      <c r="I14" s="51" t="s">
        <v>26</v>
      </c>
      <c r="J14" s="78"/>
    </row>
    <row r="15" spans="1:9" ht="20.25" customHeight="1">
      <c r="A15" s="44"/>
      <c r="B15" s="30"/>
      <c r="C15" s="43"/>
      <c r="D15" s="101"/>
      <c r="F15" s="98" t="s">
        <v>136</v>
      </c>
      <c r="G15" s="116">
        <v>0</v>
      </c>
      <c r="H15" s="71"/>
      <c r="I15" s="114"/>
    </row>
    <row r="16" spans="1:10" ht="20.25" customHeight="1">
      <c r="A16" s="21"/>
      <c r="B16" s="23"/>
      <c r="C16" s="27"/>
      <c r="D16" s="100"/>
      <c r="F16" s="98" t="s">
        <v>137</v>
      </c>
      <c r="G16" s="116">
        <v>0</v>
      </c>
      <c r="H16" s="71"/>
      <c r="I16" s="114"/>
      <c r="J16" s="78"/>
    </row>
    <row r="17" spans="1:10" ht="20.25" customHeight="1">
      <c r="A17" s="21"/>
      <c r="B17" s="23"/>
      <c r="C17" s="27"/>
      <c r="D17" s="100"/>
      <c r="F17" s="98" t="s">
        <v>138</v>
      </c>
      <c r="G17" s="116">
        <v>0</v>
      </c>
      <c r="H17" s="71"/>
      <c r="I17" s="114"/>
      <c r="J17" s="78"/>
    </row>
    <row r="18" spans="1:9" ht="20.25" customHeight="1">
      <c r="A18" s="79"/>
      <c r="B18" s="80"/>
      <c r="C18" s="81"/>
      <c r="D18" s="102"/>
      <c r="F18" s="98" t="s">
        <v>32</v>
      </c>
      <c r="G18" s="116">
        <v>0</v>
      </c>
      <c r="H18" s="71"/>
      <c r="I18" s="114"/>
    </row>
    <row r="19" spans="1:9" s="82" customFormat="1" ht="20.25" customHeight="1">
      <c r="A19" s="58"/>
      <c r="B19" s="79"/>
      <c r="C19" s="79"/>
      <c r="D19" s="104"/>
      <c r="E19" s="72"/>
      <c r="F19" s="112" t="s">
        <v>139</v>
      </c>
      <c r="G19" s="116">
        <v>0</v>
      </c>
      <c r="H19" s="71"/>
      <c r="I19" s="114"/>
    </row>
    <row r="20" spans="1:9" s="82" customFormat="1" ht="20.25" customHeight="1">
      <c r="A20" s="58"/>
      <c r="B20" s="79"/>
      <c r="C20" s="79"/>
      <c r="D20" s="104"/>
      <c r="E20" s="72"/>
      <c r="F20" s="110" t="s">
        <v>140</v>
      </c>
      <c r="G20" s="116">
        <v>0</v>
      </c>
      <c r="H20" s="113"/>
      <c r="I20" s="114"/>
    </row>
    <row r="21" spans="1:9" s="82" customFormat="1" ht="20.25" customHeight="1">
      <c r="A21" s="58"/>
      <c r="B21" s="79"/>
      <c r="C21" s="79"/>
      <c r="D21" s="104"/>
      <c r="E21" s="72"/>
      <c r="F21" s="112" t="s">
        <v>141</v>
      </c>
      <c r="G21" s="116">
        <v>0</v>
      </c>
      <c r="H21" s="71"/>
      <c r="I21" s="114"/>
    </row>
    <row r="22" spans="1:9" s="82" customFormat="1" ht="20.25" customHeight="1">
      <c r="A22" s="58"/>
      <c r="B22" s="79"/>
      <c r="C22" s="79"/>
      <c r="D22" s="104"/>
      <c r="E22" s="72"/>
      <c r="F22" s="74" t="s">
        <v>12</v>
      </c>
      <c r="G22" s="77">
        <f>SUM(G15:G21)</f>
        <v>0</v>
      </c>
      <c r="I22" s="115"/>
    </row>
    <row r="23" spans="1:9" s="82" customFormat="1" ht="20.25" customHeight="1">
      <c r="A23" s="58"/>
      <c r="B23" s="79"/>
      <c r="C23" s="79"/>
      <c r="D23" s="104"/>
      <c r="E23" s="72"/>
      <c r="F23" s="72"/>
      <c r="G23" s="72"/>
      <c r="H23" s="72"/>
      <c r="I23" s="72"/>
    </row>
    <row r="24" spans="1:9" s="82" customFormat="1" ht="20.25" customHeight="1">
      <c r="A24" s="58"/>
      <c r="B24" s="79"/>
      <c r="C24" s="79"/>
      <c r="D24" s="104"/>
      <c r="E24" s="72"/>
      <c r="F24" s="66" t="s">
        <v>25</v>
      </c>
      <c r="G24" s="67">
        <v>2016</v>
      </c>
      <c r="H24" s="67">
        <v>2017</v>
      </c>
      <c r="I24" s="67">
        <v>2018</v>
      </c>
    </row>
    <row r="25" spans="1:9" s="82" customFormat="1" ht="20.25" customHeight="1">
      <c r="A25" s="58"/>
      <c r="B25" s="79"/>
      <c r="C25" s="79"/>
      <c r="D25" s="104"/>
      <c r="E25" s="72"/>
      <c r="F25" s="31" t="s">
        <v>131</v>
      </c>
      <c r="G25" s="85">
        <f>0</f>
        <v>0</v>
      </c>
      <c r="H25" s="85">
        <f>G25+(G25*16.4%)</f>
        <v>0</v>
      </c>
      <c r="I25" s="55">
        <f>H25+(10%*H25)</f>
        <v>0</v>
      </c>
    </row>
    <row r="26" spans="1:9" s="82" customFormat="1" ht="20.25" customHeight="1">
      <c r="A26" s="58"/>
      <c r="B26" s="79"/>
      <c r="C26" s="79"/>
      <c r="D26" s="104"/>
      <c r="E26" s="72"/>
      <c r="F26" s="53" t="s">
        <v>132</v>
      </c>
      <c r="G26" s="54">
        <f>G25*$C$11</f>
        <v>0</v>
      </c>
      <c r="H26" s="54">
        <f>H25*$C$11</f>
        <v>0</v>
      </c>
      <c r="I26" s="54">
        <f>I25*$C$11</f>
        <v>0</v>
      </c>
    </row>
    <row r="27" spans="1:9" ht="20.25" customHeight="1">
      <c r="A27" s="20"/>
      <c r="B27" s="28"/>
      <c r="C27" s="28"/>
      <c r="D27" s="103"/>
      <c r="E27" s="72"/>
      <c r="F27" s="28"/>
      <c r="G27" s="111"/>
      <c r="H27" s="111"/>
      <c r="I27" s="111"/>
    </row>
    <row r="28" spans="1:9" s="82" customFormat="1" ht="20.25" customHeight="1">
      <c r="A28" s="58"/>
      <c r="B28" s="79"/>
      <c r="C28" s="79"/>
      <c r="D28" s="104"/>
      <c r="E28" s="83"/>
      <c r="F28" s="79"/>
      <c r="G28" s="86"/>
      <c r="H28" s="72"/>
      <c r="I28" s="72"/>
    </row>
    <row r="29" spans="1:9" s="3" customFormat="1" ht="20.25" customHeight="1">
      <c r="A29" s="17" t="s">
        <v>10</v>
      </c>
      <c r="B29" s="18"/>
      <c r="C29" s="29"/>
      <c r="D29" s="99"/>
      <c r="E29" s="29"/>
      <c r="F29" s="20"/>
      <c r="H29" s="57"/>
      <c r="I29" s="69"/>
    </row>
    <row r="30" spans="1:9" ht="20.25" customHeight="1">
      <c r="A30" s="21"/>
      <c r="B30" s="26"/>
      <c r="C30" s="23"/>
      <c r="D30" s="100"/>
      <c r="E30" s="32"/>
      <c r="F30" s="24"/>
      <c r="G30" s="14"/>
      <c r="H30" s="57"/>
      <c r="I30" s="69"/>
    </row>
    <row r="31" spans="1:9" ht="20.25" customHeight="1">
      <c r="A31" s="45" t="s">
        <v>33</v>
      </c>
      <c r="B31" s="56" t="s">
        <v>20</v>
      </c>
      <c r="C31" s="33"/>
      <c r="D31" s="105"/>
      <c r="E31" s="32"/>
      <c r="F31" s="50"/>
      <c r="G31" s="42"/>
      <c r="H31" s="14"/>
      <c r="I31" s="69"/>
    </row>
    <row r="32" spans="1:9" ht="20.25" customHeight="1">
      <c r="A32" s="21" t="s">
        <v>34</v>
      </c>
      <c r="B32" s="87" t="s">
        <v>130</v>
      </c>
      <c r="C32" s="63">
        <v>2</v>
      </c>
      <c r="D32" s="96"/>
      <c r="E32" s="63" t="s">
        <v>35</v>
      </c>
      <c r="F32" s="65">
        <f>C32*D32</f>
        <v>0</v>
      </c>
      <c r="G32" s="42"/>
      <c r="H32" s="14"/>
      <c r="I32" s="14"/>
    </row>
    <row r="33" spans="1:9" ht="20.25" customHeight="1">
      <c r="A33" s="21" t="s">
        <v>36</v>
      </c>
      <c r="B33" s="88" t="s">
        <v>37</v>
      </c>
      <c r="C33" s="63">
        <v>2</v>
      </c>
      <c r="D33" s="96"/>
      <c r="E33" s="63" t="s">
        <v>35</v>
      </c>
      <c r="F33" s="65">
        <f aca="true" t="shared" si="0" ref="F33:F95">C33*D33</f>
        <v>0</v>
      </c>
      <c r="G33" s="42"/>
      <c r="H33" s="14"/>
      <c r="I33" s="14"/>
    </row>
    <row r="34" spans="1:9" ht="20.25" customHeight="1">
      <c r="A34" s="21" t="s">
        <v>38</v>
      </c>
      <c r="B34" s="89" t="s">
        <v>39</v>
      </c>
      <c r="C34" s="63">
        <v>1</v>
      </c>
      <c r="D34" s="96"/>
      <c r="E34" s="63" t="s">
        <v>35</v>
      </c>
      <c r="F34" s="65">
        <f t="shared" si="0"/>
        <v>0</v>
      </c>
      <c r="G34" s="42"/>
      <c r="H34" s="14"/>
      <c r="I34" s="14"/>
    </row>
    <row r="35" spans="1:9" ht="20.25" customHeight="1">
      <c r="A35" s="21" t="s">
        <v>40</v>
      </c>
      <c r="B35" s="89" t="s">
        <v>41</v>
      </c>
      <c r="C35" s="63">
        <v>1</v>
      </c>
      <c r="D35" s="96"/>
      <c r="E35" s="63" t="s">
        <v>35</v>
      </c>
      <c r="F35" s="65">
        <f t="shared" si="0"/>
        <v>0</v>
      </c>
      <c r="G35" s="42"/>
      <c r="H35" s="14"/>
      <c r="I35" s="14"/>
    </row>
    <row r="36" spans="1:9" ht="20.25" customHeight="1">
      <c r="A36" s="21" t="s">
        <v>42</v>
      </c>
      <c r="B36" s="89" t="s">
        <v>43</v>
      </c>
      <c r="C36" s="63">
        <v>1</v>
      </c>
      <c r="D36" s="96"/>
      <c r="E36" s="63" t="s">
        <v>35</v>
      </c>
      <c r="F36" s="65">
        <f t="shared" si="0"/>
        <v>0</v>
      </c>
      <c r="G36" s="42"/>
      <c r="H36" s="14"/>
      <c r="I36" s="14"/>
    </row>
    <row r="37" spans="1:9" ht="20.25" customHeight="1">
      <c r="A37" s="21" t="s">
        <v>44</v>
      </c>
      <c r="B37" s="89" t="s">
        <v>45</v>
      </c>
      <c r="C37" s="63">
        <v>1</v>
      </c>
      <c r="D37" s="96"/>
      <c r="E37" s="63" t="s">
        <v>35</v>
      </c>
      <c r="F37" s="65">
        <f t="shared" si="0"/>
        <v>0</v>
      </c>
      <c r="G37" s="42"/>
      <c r="H37" s="14"/>
      <c r="I37" s="14"/>
    </row>
    <row r="38" spans="1:9" ht="20.25" customHeight="1">
      <c r="A38" s="21" t="s">
        <v>46</v>
      </c>
      <c r="B38" s="89" t="s">
        <v>47</v>
      </c>
      <c r="C38" s="63">
        <v>1</v>
      </c>
      <c r="D38" s="96"/>
      <c r="E38" s="63" t="s">
        <v>35</v>
      </c>
      <c r="F38" s="65">
        <f t="shared" si="0"/>
        <v>0</v>
      </c>
      <c r="G38" s="42"/>
      <c r="H38" s="14"/>
      <c r="I38" s="14"/>
    </row>
    <row r="39" spans="1:9" ht="20.25" customHeight="1">
      <c r="A39" s="21" t="s">
        <v>48</v>
      </c>
      <c r="B39" s="89" t="s">
        <v>49</v>
      </c>
      <c r="C39" s="63">
        <v>4</v>
      </c>
      <c r="D39" s="96"/>
      <c r="E39" s="63" t="s">
        <v>35</v>
      </c>
      <c r="F39" s="65">
        <f t="shared" si="0"/>
        <v>0</v>
      </c>
      <c r="G39" s="42"/>
      <c r="H39" s="14"/>
      <c r="I39" s="14"/>
    </row>
    <row r="40" spans="1:9" ht="20.25" customHeight="1">
      <c r="A40" s="21" t="s">
        <v>50</v>
      </c>
      <c r="B40" s="89" t="s">
        <v>51</v>
      </c>
      <c r="C40" s="63">
        <v>1</v>
      </c>
      <c r="D40" s="96"/>
      <c r="E40" s="63" t="s">
        <v>35</v>
      </c>
      <c r="F40" s="65">
        <f t="shared" si="0"/>
        <v>0</v>
      </c>
      <c r="G40" s="42"/>
      <c r="H40" s="14"/>
      <c r="I40" s="14"/>
    </row>
    <row r="41" spans="1:9" ht="20.25" customHeight="1">
      <c r="A41" s="21" t="s">
        <v>52</v>
      </c>
      <c r="B41" s="89" t="s">
        <v>53</v>
      </c>
      <c r="C41" s="63">
        <v>599</v>
      </c>
      <c r="D41" s="96"/>
      <c r="E41" s="63" t="s">
        <v>35</v>
      </c>
      <c r="F41" s="65">
        <f t="shared" si="0"/>
        <v>0</v>
      </c>
      <c r="G41" s="42"/>
      <c r="H41" s="14"/>
      <c r="I41" s="14"/>
    </row>
    <row r="42" spans="1:9" ht="20.25" customHeight="1">
      <c r="A42" s="21" t="s">
        <v>54</v>
      </c>
      <c r="B42" s="89" t="s">
        <v>55</v>
      </c>
      <c r="C42" s="63">
        <v>692</v>
      </c>
      <c r="D42" s="96"/>
      <c r="E42" s="63" t="s">
        <v>35</v>
      </c>
      <c r="F42" s="65">
        <f t="shared" si="0"/>
        <v>0</v>
      </c>
      <c r="G42" s="42"/>
      <c r="H42" s="14"/>
      <c r="I42" s="14"/>
    </row>
    <row r="43" spans="1:9" ht="20.25" customHeight="1">
      <c r="A43" s="21" t="s">
        <v>56</v>
      </c>
      <c r="B43" s="89" t="s">
        <v>57</v>
      </c>
      <c r="C43" s="63">
        <v>239</v>
      </c>
      <c r="D43" s="96"/>
      <c r="E43" s="63" t="s">
        <v>35</v>
      </c>
      <c r="F43" s="65">
        <f t="shared" si="0"/>
        <v>0</v>
      </c>
      <c r="G43" s="42"/>
      <c r="H43" s="14"/>
      <c r="I43" s="14"/>
    </row>
    <row r="44" spans="1:9" ht="20.25" customHeight="1">
      <c r="A44" s="21" t="s">
        <v>58</v>
      </c>
      <c r="B44" s="89" t="s">
        <v>60</v>
      </c>
      <c r="C44" s="63">
        <v>325</v>
      </c>
      <c r="D44" s="64"/>
      <c r="E44" s="63" t="s">
        <v>35</v>
      </c>
      <c r="F44" s="65">
        <f t="shared" si="0"/>
        <v>0</v>
      </c>
      <c r="G44" s="42"/>
      <c r="H44" s="14"/>
      <c r="I44" s="14"/>
    </row>
    <row r="45" spans="1:9" ht="20.25" customHeight="1">
      <c r="A45" s="21" t="s">
        <v>59</v>
      </c>
      <c r="B45" s="89" t="s">
        <v>135</v>
      </c>
      <c r="C45" s="63">
        <v>19</v>
      </c>
      <c r="D45" s="64"/>
      <c r="E45" s="63" t="s">
        <v>35</v>
      </c>
      <c r="F45" s="65">
        <f t="shared" si="0"/>
        <v>0</v>
      </c>
      <c r="G45" s="42"/>
      <c r="H45" s="14"/>
      <c r="I45" s="14"/>
    </row>
    <row r="46" spans="1:9" ht="20.25" customHeight="1">
      <c r="A46" s="21" t="s">
        <v>61</v>
      </c>
      <c r="B46" s="89" t="s">
        <v>62</v>
      </c>
      <c r="C46" s="63">
        <f>15+9</f>
        <v>24</v>
      </c>
      <c r="D46" s="64"/>
      <c r="E46" s="63" t="s">
        <v>35</v>
      </c>
      <c r="F46" s="65">
        <f t="shared" si="0"/>
        <v>0</v>
      </c>
      <c r="G46" s="42"/>
      <c r="H46" s="14"/>
      <c r="I46" s="14"/>
    </row>
    <row r="47" spans="1:9" ht="20.25" customHeight="1">
      <c r="A47" s="21" t="s">
        <v>63</v>
      </c>
      <c r="B47" s="89" t="s">
        <v>133</v>
      </c>
      <c r="C47" s="63">
        <v>42</v>
      </c>
      <c r="D47" s="64"/>
      <c r="E47" s="63" t="s">
        <v>35</v>
      </c>
      <c r="F47" s="65">
        <f t="shared" si="0"/>
        <v>0</v>
      </c>
      <c r="G47" s="42"/>
      <c r="H47" s="14"/>
      <c r="I47" s="14"/>
    </row>
    <row r="48" spans="1:9" ht="20.25" customHeight="1">
      <c r="A48" s="21" t="s">
        <v>64</v>
      </c>
      <c r="B48" s="89" t="s">
        <v>65</v>
      </c>
      <c r="C48" s="63">
        <v>9</v>
      </c>
      <c r="D48" s="96"/>
      <c r="E48" s="63" t="s">
        <v>35</v>
      </c>
      <c r="F48" s="65">
        <f t="shared" si="0"/>
        <v>0</v>
      </c>
      <c r="G48" s="42"/>
      <c r="H48" s="14"/>
      <c r="I48" s="14"/>
    </row>
    <row r="49" spans="1:9" ht="20.25" customHeight="1">
      <c r="A49" s="21" t="s">
        <v>66</v>
      </c>
      <c r="B49" s="89" t="s">
        <v>67</v>
      </c>
      <c r="C49" s="63">
        <v>5</v>
      </c>
      <c r="D49" s="96"/>
      <c r="E49" s="63" t="s">
        <v>35</v>
      </c>
      <c r="F49" s="65">
        <f t="shared" si="0"/>
        <v>0</v>
      </c>
      <c r="G49" s="42"/>
      <c r="H49" s="14"/>
      <c r="I49" s="14"/>
    </row>
    <row r="50" spans="1:9" ht="20.25" customHeight="1">
      <c r="A50" s="21" t="s">
        <v>68</v>
      </c>
      <c r="B50" s="89" t="s">
        <v>69</v>
      </c>
      <c r="C50" s="63">
        <v>18</v>
      </c>
      <c r="D50" s="96"/>
      <c r="E50" s="63" t="s">
        <v>35</v>
      </c>
      <c r="F50" s="65">
        <f t="shared" si="0"/>
        <v>0</v>
      </c>
      <c r="G50" s="42"/>
      <c r="H50" s="14"/>
      <c r="I50" s="14"/>
    </row>
    <row r="51" spans="1:9" ht="20.25" customHeight="1">
      <c r="A51" s="21" t="s">
        <v>70</v>
      </c>
      <c r="B51" s="89" t="s">
        <v>71</v>
      </c>
      <c r="C51" s="63">
        <v>18</v>
      </c>
      <c r="D51" s="96"/>
      <c r="E51" s="63" t="s">
        <v>35</v>
      </c>
      <c r="F51" s="65">
        <f t="shared" si="0"/>
        <v>0</v>
      </c>
      <c r="G51" s="42"/>
      <c r="H51" s="14"/>
      <c r="I51" s="14"/>
    </row>
    <row r="52" spans="1:9" ht="20.25" customHeight="1">
      <c r="A52" s="21" t="s">
        <v>72</v>
      </c>
      <c r="B52" s="89" t="s">
        <v>73</v>
      </c>
      <c r="C52" s="63">
        <v>3</v>
      </c>
      <c r="D52" s="96"/>
      <c r="E52" s="63" t="s">
        <v>35</v>
      </c>
      <c r="F52" s="65">
        <f t="shared" si="0"/>
        <v>0</v>
      </c>
      <c r="G52" s="42"/>
      <c r="H52" s="14"/>
      <c r="I52" s="14"/>
    </row>
    <row r="53" spans="1:9" ht="20.25" customHeight="1">
      <c r="A53" s="21" t="s">
        <v>74</v>
      </c>
      <c r="B53" s="90" t="s">
        <v>75</v>
      </c>
      <c r="C53" s="63">
        <v>3</v>
      </c>
      <c r="D53" s="64"/>
      <c r="E53" s="63" t="s">
        <v>35</v>
      </c>
      <c r="F53" s="65">
        <f t="shared" si="0"/>
        <v>0</v>
      </c>
      <c r="G53" s="42"/>
      <c r="H53" s="14"/>
      <c r="I53" s="14"/>
    </row>
    <row r="54" spans="1:9" ht="20.25" customHeight="1">
      <c r="A54" s="21"/>
      <c r="B54" s="89" t="s">
        <v>76</v>
      </c>
      <c r="C54" s="63">
        <v>3</v>
      </c>
      <c r="D54" s="64"/>
      <c r="E54" s="63" t="s">
        <v>35</v>
      </c>
      <c r="F54" s="65">
        <f t="shared" si="0"/>
        <v>0</v>
      </c>
      <c r="G54" s="42"/>
      <c r="H54" s="14"/>
      <c r="I54" s="14"/>
    </row>
    <row r="55" spans="1:9" ht="20.25" customHeight="1">
      <c r="A55" s="21"/>
      <c r="B55" s="89" t="s">
        <v>77</v>
      </c>
      <c r="C55" s="63">
        <v>6</v>
      </c>
      <c r="D55" s="64"/>
      <c r="E55" s="63" t="s">
        <v>35</v>
      </c>
      <c r="F55" s="65">
        <f t="shared" si="0"/>
        <v>0</v>
      </c>
      <c r="G55" s="42"/>
      <c r="H55" s="14"/>
      <c r="I55" s="14"/>
    </row>
    <row r="56" spans="1:9" ht="20.25" customHeight="1">
      <c r="A56" s="21"/>
      <c r="B56" s="89" t="s">
        <v>78</v>
      </c>
      <c r="C56" s="63">
        <v>3</v>
      </c>
      <c r="D56" s="64"/>
      <c r="E56" s="63" t="s">
        <v>79</v>
      </c>
      <c r="F56" s="65">
        <f t="shared" si="0"/>
        <v>0</v>
      </c>
      <c r="G56" s="42"/>
      <c r="H56" s="14"/>
      <c r="I56" s="14"/>
    </row>
    <row r="57" spans="1:9" ht="20.25" customHeight="1">
      <c r="A57" s="21" t="s">
        <v>80</v>
      </c>
      <c r="B57" s="90" t="s">
        <v>81</v>
      </c>
      <c r="C57" s="63"/>
      <c r="D57" s="64"/>
      <c r="E57" s="63"/>
      <c r="F57" s="65">
        <f t="shared" si="0"/>
        <v>0</v>
      </c>
      <c r="G57" s="42"/>
      <c r="H57" s="14"/>
      <c r="I57" s="14"/>
    </row>
    <row r="58" spans="1:9" ht="20.25" customHeight="1">
      <c r="A58" s="21"/>
      <c r="B58" s="89" t="s">
        <v>82</v>
      </c>
      <c r="C58" s="63">
        <v>12</v>
      </c>
      <c r="D58" s="64"/>
      <c r="E58" s="63" t="s">
        <v>35</v>
      </c>
      <c r="F58" s="65">
        <f t="shared" si="0"/>
        <v>0</v>
      </c>
      <c r="G58" s="42"/>
      <c r="H58" s="14"/>
      <c r="I58" s="14"/>
    </row>
    <row r="59" spans="1:9" ht="20.25" customHeight="1">
      <c r="A59" s="21"/>
      <c r="B59" s="89" t="s">
        <v>83</v>
      </c>
      <c r="C59" s="63">
        <v>34</v>
      </c>
      <c r="D59" s="64"/>
      <c r="E59" s="63" t="s">
        <v>35</v>
      </c>
      <c r="F59" s="65">
        <f t="shared" si="0"/>
        <v>0</v>
      </c>
      <c r="G59" s="42"/>
      <c r="H59" s="14"/>
      <c r="I59" s="14"/>
    </row>
    <row r="60" spans="1:9" ht="20.25" customHeight="1">
      <c r="A60" s="21"/>
      <c r="B60" s="89" t="s">
        <v>84</v>
      </c>
      <c r="C60" s="63">
        <v>34</v>
      </c>
      <c r="D60" s="64"/>
      <c r="E60" s="63" t="s">
        <v>35</v>
      </c>
      <c r="F60" s="65">
        <f t="shared" si="0"/>
        <v>0</v>
      </c>
      <c r="G60" s="42"/>
      <c r="H60" s="14"/>
      <c r="I60" s="14"/>
    </row>
    <row r="61" spans="1:9" ht="20.25" customHeight="1">
      <c r="A61" s="21"/>
      <c r="B61" s="89" t="s">
        <v>85</v>
      </c>
      <c r="C61" s="63">
        <v>34</v>
      </c>
      <c r="D61" s="64"/>
      <c r="E61" s="63" t="s">
        <v>79</v>
      </c>
      <c r="F61" s="65">
        <f t="shared" si="0"/>
        <v>0</v>
      </c>
      <c r="G61" s="42"/>
      <c r="H61" s="14"/>
      <c r="I61" s="14"/>
    </row>
    <row r="62" spans="1:9" ht="20.25" customHeight="1">
      <c r="A62" s="21"/>
      <c r="B62" s="89" t="s">
        <v>86</v>
      </c>
      <c r="C62" s="63">
        <v>4</v>
      </c>
      <c r="D62" s="64"/>
      <c r="E62" s="63" t="s">
        <v>79</v>
      </c>
      <c r="F62" s="65">
        <f t="shared" si="0"/>
        <v>0</v>
      </c>
      <c r="G62" s="42"/>
      <c r="H62" s="14"/>
      <c r="I62" s="14"/>
    </row>
    <row r="63" spans="1:9" ht="20.25" customHeight="1">
      <c r="A63" s="21"/>
      <c r="B63" s="89" t="s">
        <v>87</v>
      </c>
      <c r="C63" s="63">
        <v>4</v>
      </c>
      <c r="D63" s="64"/>
      <c r="E63" s="63" t="s">
        <v>79</v>
      </c>
      <c r="F63" s="65">
        <f t="shared" si="0"/>
        <v>0</v>
      </c>
      <c r="G63" s="42"/>
      <c r="H63" s="14"/>
      <c r="I63" s="14"/>
    </row>
    <row r="64" spans="1:9" ht="20.25" customHeight="1">
      <c r="A64" s="21"/>
      <c r="B64" s="91" t="s">
        <v>88</v>
      </c>
      <c r="C64" s="63">
        <v>74</v>
      </c>
      <c r="D64" s="64"/>
      <c r="E64" s="63" t="s">
        <v>35</v>
      </c>
      <c r="F64" s="65">
        <f t="shared" si="0"/>
        <v>0</v>
      </c>
      <c r="G64" s="42"/>
      <c r="H64" s="14"/>
      <c r="I64" s="14"/>
    </row>
    <row r="65" spans="1:9" ht="20.25" customHeight="1">
      <c r="A65" s="45">
        <v>2</v>
      </c>
      <c r="B65" s="56" t="s">
        <v>19</v>
      </c>
      <c r="C65" s="59"/>
      <c r="D65" s="64"/>
      <c r="E65" s="60"/>
      <c r="F65" s="65">
        <f t="shared" si="0"/>
        <v>0</v>
      </c>
      <c r="G65" s="42"/>
      <c r="H65" s="14"/>
      <c r="I65" s="14"/>
    </row>
    <row r="66" spans="1:9" ht="20.25" customHeight="1">
      <c r="A66" s="21" t="s">
        <v>34</v>
      </c>
      <c r="B66" s="92" t="s">
        <v>89</v>
      </c>
      <c r="C66" s="63">
        <v>8200</v>
      </c>
      <c r="D66" s="64"/>
      <c r="E66" s="63" t="s">
        <v>90</v>
      </c>
      <c r="F66" s="65">
        <f t="shared" si="0"/>
        <v>0</v>
      </c>
      <c r="G66" s="42"/>
      <c r="H66" s="14"/>
      <c r="I66" s="14"/>
    </row>
    <row r="67" spans="1:9" ht="20.25" customHeight="1">
      <c r="A67" s="21" t="s">
        <v>36</v>
      </c>
      <c r="B67" s="93" t="s">
        <v>91</v>
      </c>
      <c r="C67" s="63">
        <v>29</v>
      </c>
      <c r="D67" s="64"/>
      <c r="E67" s="63" t="s">
        <v>92</v>
      </c>
      <c r="F67" s="65">
        <f t="shared" si="0"/>
        <v>0</v>
      </c>
      <c r="G67" s="42"/>
      <c r="H67" s="14"/>
      <c r="I67" s="14"/>
    </row>
    <row r="68" spans="1:9" ht="20.25" customHeight="1">
      <c r="A68" s="21" t="s">
        <v>38</v>
      </c>
      <c r="B68" s="92" t="s">
        <v>93</v>
      </c>
      <c r="C68" s="63">
        <v>1</v>
      </c>
      <c r="D68" s="64"/>
      <c r="E68" s="63" t="s">
        <v>35</v>
      </c>
      <c r="F68" s="65">
        <f t="shared" si="0"/>
        <v>0</v>
      </c>
      <c r="G68" s="42"/>
      <c r="H68" s="14"/>
      <c r="I68" s="14"/>
    </row>
    <row r="69" spans="1:9" ht="20.25" customHeight="1">
      <c r="A69" s="21" t="s">
        <v>40</v>
      </c>
      <c r="B69" s="92" t="s">
        <v>94</v>
      </c>
      <c r="C69" s="63">
        <v>10</v>
      </c>
      <c r="D69" s="64"/>
      <c r="E69" s="63" t="s">
        <v>35</v>
      </c>
      <c r="F69" s="65">
        <f t="shared" si="0"/>
        <v>0</v>
      </c>
      <c r="G69" s="42"/>
      <c r="H69" s="14"/>
      <c r="I69" s="14"/>
    </row>
    <row r="70" spans="1:9" ht="20.25" customHeight="1">
      <c r="A70" s="21" t="s">
        <v>42</v>
      </c>
      <c r="B70" s="92" t="s">
        <v>95</v>
      </c>
      <c r="C70" s="63">
        <v>38</v>
      </c>
      <c r="D70" s="64"/>
      <c r="E70" s="63" t="s">
        <v>35</v>
      </c>
      <c r="F70" s="65">
        <f t="shared" si="0"/>
        <v>0</v>
      </c>
      <c r="G70" s="42"/>
      <c r="H70" s="14"/>
      <c r="I70" s="14"/>
    </row>
    <row r="71" spans="1:9" ht="20.25" customHeight="1">
      <c r="A71" s="21" t="s">
        <v>44</v>
      </c>
      <c r="B71" s="92" t="s">
        <v>96</v>
      </c>
      <c r="C71" s="63">
        <v>38</v>
      </c>
      <c r="D71" s="94"/>
      <c r="E71" s="63" t="s">
        <v>35</v>
      </c>
      <c r="F71" s="65">
        <f t="shared" si="0"/>
        <v>0</v>
      </c>
      <c r="G71" s="42"/>
      <c r="H71" s="14"/>
      <c r="I71" s="14"/>
    </row>
    <row r="72" spans="1:9" ht="20.25" customHeight="1">
      <c r="A72" s="21" t="s">
        <v>46</v>
      </c>
      <c r="B72" s="92" t="s">
        <v>97</v>
      </c>
      <c r="C72" s="63">
        <v>620</v>
      </c>
      <c r="D72" s="64"/>
      <c r="E72" s="63" t="s">
        <v>98</v>
      </c>
      <c r="F72" s="65">
        <f t="shared" si="0"/>
        <v>0</v>
      </c>
      <c r="G72" s="42"/>
      <c r="H72" s="14"/>
      <c r="I72" s="14"/>
    </row>
    <row r="73" spans="1:9" ht="20.25" customHeight="1">
      <c r="A73" s="21" t="s">
        <v>48</v>
      </c>
      <c r="B73" s="92" t="s">
        <v>99</v>
      </c>
      <c r="C73" s="63">
        <v>1</v>
      </c>
      <c r="D73" s="64"/>
      <c r="E73" s="63" t="s">
        <v>35</v>
      </c>
      <c r="F73" s="65">
        <f t="shared" si="0"/>
        <v>0</v>
      </c>
      <c r="G73" s="42"/>
      <c r="H73" s="14"/>
      <c r="I73" s="14"/>
    </row>
    <row r="74" spans="1:9" ht="20.25" customHeight="1">
      <c r="A74" s="21" t="s">
        <v>50</v>
      </c>
      <c r="B74" s="92" t="s">
        <v>100</v>
      </c>
      <c r="C74" s="63">
        <v>10</v>
      </c>
      <c r="D74" s="64"/>
      <c r="E74" s="63" t="s">
        <v>35</v>
      </c>
      <c r="F74" s="65">
        <f t="shared" si="0"/>
        <v>0</v>
      </c>
      <c r="G74" s="42"/>
      <c r="H74" s="14"/>
      <c r="I74" s="14"/>
    </row>
    <row r="75" spans="1:9" ht="20.25" customHeight="1">
      <c r="A75" s="21" t="s">
        <v>52</v>
      </c>
      <c r="B75" s="92" t="s">
        <v>101</v>
      </c>
      <c r="C75" s="63">
        <v>18</v>
      </c>
      <c r="D75" s="64"/>
      <c r="E75" s="63" t="s">
        <v>35</v>
      </c>
      <c r="F75" s="65">
        <f t="shared" si="0"/>
        <v>0</v>
      </c>
      <c r="G75" s="42"/>
      <c r="H75" s="14"/>
      <c r="I75" s="14"/>
    </row>
    <row r="76" spans="1:9" ht="20.25" customHeight="1">
      <c r="A76" s="21" t="s">
        <v>54</v>
      </c>
      <c r="B76" s="92" t="s">
        <v>102</v>
      </c>
      <c r="C76" s="63">
        <v>1</v>
      </c>
      <c r="D76" s="64"/>
      <c r="E76" s="63" t="s">
        <v>79</v>
      </c>
      <c r="F76" s="65">
        <f t="shared" si="0"/>
        <v>0</v>
      </c>
      <c r="G76" s="42"/>
      <c r="H76" s="14"/>
      <c r="I76" s="14"/>
    </row>
    <row r="77" spans="1:9" ht="20.25" customHeight="1">
      <c r="A77" s="21" t="s">
        <v>56</v>
      </c>
      <c r="B77" s="92" t="s">
        <v>103</v>
      </c>
      <c r="C77" s="63">
        <v>2</v>
      </c>
      <c r="D77" s="64"/>
      <c r="E77" s="63" t="s">
        <v>79</v>
      </c>
      <c r="F77" s="65">
        <f t="shared" si="0"/>
        <v>0</v>
      </c>
      <c r="G77" s="42"/>
      <c r="H77" s="14"/>
      <c r="I77" s="14"/>
    </row>
    <row r="78" spans="1:9" ht="20.25" customHeight="1">
      <c r="A78" s="21" t="s">
        <v>58</v>
      </c>
      <c r="B78" s="92" t="s">
        <v>104</v>
      </c>
      <c r="C78" s="63">
        <v>24</v>
      </c>
      <c r="D78" s="64"/>
      <c r="E78" s="63" t="s">
        <v>79</v>
      </c>
      <c r="F78" s="65">
        <f t="shared" si="0"/>
        <v>0</v>
      </c>
      <c r="G78" s="42"/>
      <c r="H78" s="14"/>
      <c r="I78" s="14"/>
    </row>
    <row r="79" spans="1:9" ht="20.25" customHeight="1">
      <c r="A79" s="21" t="s">
        <v>59</v>
      </c>
      <c r="B79" s="95" t="s">
        <v>105</v>
      </c>
      <c r="C79" s="63"/>
      <c r="D79" s="64"/>
      <c r="E79" s="63"/>
      <c r="F79" s="65">
        <f t="shared" si="0"/>
        <v>0</v>
      </c>
      <c r="G79" s="42"/>
      <c r="H79" s="14"/>
      <c r="I79" s="14"/>
    </row>
    <row r="80" spans="1:9" ht="20.25" customHeight="1">
      <c r="A80" s="21"/>
      <c r="B80" s="92" t="s">
        <v>106</v>
      </c>
      <c r="C80" s="63">
        <v>2</v>
      </c>
      <c r="D80" s="64"/>
      <c r="E80" s="63" t="s">
        <v>79</v>
      </c>
      <c r="F80" s="65">
        <f t="shared" si="0"/>
        <v>0</v>
      </c>
      <c r="G80" s="42"/>
      <c r="H80" s="14"/>
      <c r="I80" s="14"/>
    </row>
    <row r="81" spans="1:9" ht="20.25" customHeight="1">
      <c r="A81" s="21"/>
      <c r="B81" s="92" t="s">
        <v>107</v>
      </c>
      <c r="C81" s="63">
        <v>1</v>
      </c>
      <c r="D81" s="64"/>
      <c r="E81" s="63" t="s">
        <v>79</v>
      </c>
      <c r="F81" s="65">
        <f t="shared" si="0"/>
        <v>0</v>
      </c>
      <c r="G81" s="42"/>
      <c r="H81" s="14"/>
      <c r="I81" s="14"/>
    </row>
    <row r="82" spans="1:9" ht="20.25" customHeight="1">
      <c r="A82" s="21"/>
      <c r="B82" s="92" t="s">
        <v>108</v>
      </c>
      <c r="C82" s="63">
        <v>1</v>
      </c>
      <c r="D82" s="64"/>
      <c r="E82" s="63" t="s">
        <v>79</v>
      </c>
      <c r="F82" s="65">
        <f t="shared" si="0"/>
        <v>0</v>
      </c>
      <c r="G82" s="42"/>
      <c r="H82" s="14"/>
      <c r="I82" s="14"/>
    </row>
    <row r="83" spans="1:9" ht="20.25" customHeight="1">
      <c r="A83" s="45">
        <v>3</v>
      </c>
      <c r="B83" s="56" t="s">
        <v>21</v>
      </c>
      <c r="C83" s="59"/>
      <c r="D83" s="105"/>
      <c r="E83" s="60"/>
      <c r="F83" s="65">
        <f t="shared" si="0"/>
        <v>0</v>
      </c>
      <c r="G83" s="42"/>
      <c r="H83" s="14"/>
      <c r="I83" s="14"/>
    </row>
    <row r="84" spans="1:9" ht="20.25" customHeight="1">
      <c r="A84" s="21" t="s">
        <v>34</v>
      </c>
      <c r="B84" s="88" t="s">
        <v>142</v>
      </c>
      <c r="C84" s="63">
        <v>50</v>
      </c>
      <c r="D84" s="64"/>
      <c r="E84" s="63" t="s">
        <v>109</v>
      </c>
      <c r="F84" s="65">
        <f t="shared" si="0"/>
        <v>0</v>
      </c>
      <c r="G84" s="42"/>
      <c r="H84" s="14"/>
      <c r="I84" s="14"/>
    </row>
    <row r="85" spans="1:9" ht="20.25" customHeight="1">
      <c r="A85" s="21" t="s">
        <v>36</v>
      </c>
      <c r="B85" s="89" t="s">
        <v>110</v>
      </c>
      <c r="C85" s="63">
        <v>4</v>
      </c>
      <c r="D85" s="64"/>
      <c r="E85" s="63" t="s">
        <v>111</v>
      </c>
      <c r="F85" s="65">
        <f t="shared" si="0"/>
        <v>0</v>
      </c>
      <c r="G85" s="42"/>
      <c r="H85" s="14"/>
      <c r="I85" s="14"/>
    </row>
    <row r="86" spans="1:9" ht="20.25" customHeight="1">
      <c r="A86" s="21" t="s">
        <v>38</v>
      </c>
      <c r="B86" s="89" t="s">
        <v>112</v>
      </c>
      <c r="C86" s="63">
        <v>4</v>
      </c>
      <c r="D86" s="64"/>
      <c r="E86" s="63" t="s">
        <v>35</v>
      </c>
      <c r="F86" s="65">
        <f t="shared" si="0"/>
        <v>0</v>
      </c>
      <c r="G86" s="42"/>
      <c r="H86" s="14"/>
      <c r="I86" s="14"/>
    </row>
    <row r="87" spans="1:9" ht="20.25" customHeight="1">
      <c r="A87" s="21" t="s">
        <v>40</v>
      </c>
      <c r="B87" s="91" t="s">
        <v>113</v>
      </c>
      <c r="C87" s="63">
        <v>1</v>
      </c>
      <c r="D87" s="64"/>
      <c r="E87" s="63" t="s">
        <v>35</v>
      </c>
      <c r="F87" s="65">
        <f t="shared" si="0"/>
        <v>0</v>
      </c>
      <c r="G87" s="42"/>
      <c r="H87" s="14"/>
      <c r="I87" s="14"/>
    </row>
    <row r="88" spans="1:9" ht="20.25" customHeight="1">
      <c r="A88" s="45">
        <v>4</v>
      </c>
      <c r="B88" s="56" t="s">
        <v>22</v>
      </c>
      <c r="C88" s="59"/>
      <c r="D88" s="105"/>
      <c r="E88" s="60"/>
      <c r="F88" s="65">
        <f t="shared" si="0"/>
        <v>0</v>
      </c>
      <c r="G88" s="42"/>
      <c r="H88" s="14"/>
      <c r="I88" s="14"/>
    </row>
    <row r="89" spans="1:9" ht="20.25" customHeight="1">
      <c r="A89" s="21" t="s">
        <v>34</v>
      </c>
      <c r="B89" s="88" t="s">
        <v>114</v>
      </c>
      <c r="C89" s="63">
        <v>599</v>
      </c>
      <c r="D89" s="64"/>
      <c r="E89" s="63" t="s">
        <v>35</v>
      </c>
      <c r="F89" s="65">
        <f t="shared" si="0"/>
        <v>0</v>
      </c>
      <c r="G89" s="42"/>
      <c r="H89" s="14"/>
      <c r="I89" s="14"/>
    </row>
    <row r="90" spans="1:9" ht="20.25" customHeight="1">
      <c r="A90" s="21" t="s">
        <v>36</v>
      </c>
      <c r="B90" s="89" t="s">
        <v>115</v>
      </c>
      <c r="C90" s="63">
        <v>5</v>
      </c>
      <c r="D90" s="64"/>
      <c r="E90" s="63" t="s">
        <v>35</v>
      </c>
      <c r="F90" s="65">
        <f t="shared" si="0"/>
        <v>0</v>
      </c>
      <c r="G90" s="42"/>
      <c r="H90" s="14"/>
      <c r="I90" s="14"/>
    </row>
    <row r="91" spans="1:9" ht="20.25" customHeight="1">
      <c r="A91" s="21" t="s">
        <v>38</v>
      </c>
      <c r="B91" s="89" t="s">
        <v>116</v>
      </c>
      <c r="C91" s="63">
        <v>3</v>
      </c>
      <c r="D91" s="64"/>
      <c r="E91" s="63" t="s">
        <v>35</v>
      </c>
      <c r="F91" s="65">
        <f t="shared" si="0"/>
        <v>0</v>
      </c>
      <c r="G91" s="42"/>
      <c r="H91" s="14"/>
      <c r="I91" s="14"/>
    </row>
    <row r="92" spans="1:9" ht="20.25" customHeight="1">
      <c r="A92" s="21" t="s">
        <v>40</v>
      </c>
      <c r="B92" s="89" t="s">
        <v>117</v>
      </c>
      <c r="C92" s="63">
        <v>8</v>
      </c>
      <c r="D92" s="64"/>
      <c r="E92" s="63" t="s">
        <v>118</v>
      </c>
      <c r="F92" s="65">
        <f t="shared" si="0"/>
        <v>0</v>
      </c>
      <c r="G92" s="42"/>
      <c r="H92" s="14"/>
      <c r="I92" s="14"/>
    </row>
    <row r="93" spans="1:9" ht="20.25" customHeight="1">
      <c r="A93" s="21" t="s">
        <v>42</v>
      </c>
      <c r="B93" s="89" t="s">
        <v>119</v>
      </c>
      <c r="C93" s="63">
        <v>8</v>
      </c>
      <c r="D93" s="102"/>
      <c r="E93" s="63" t="s">
        <v>35</v>
      </c>
      <c r="F93" s="65">
        <f t="shared" si="0"/>
        <v>0</v>
      </c>
      <c r="G93" s="42"/>
      <c r="H93" s="14"/>
      <c r="I93" s="14"/>
    </row>
    <row r="94" spans="1:9" ht="20.25" customHeight="1">
      <c r="A94" s="21" t="s">
        <v>44</v>
      </c>
      <c r="B94" s="89" t="s">
        <v>120</v>
      </c>
      <c r="C94" s="63">
        <v>1</v>
      </c>
      <c r="D94" s="64"/>
      <c r="E94" s="63" t="s">
        <v>35</v>
      </c>
      <c r="F94" s="65">
        <f t="shared" si="0"/>
        <v>0</v>
      </c>
      <c r="G94" s="42"/>
      <c r="H94" s="14"/>
      <c r="I94" s="14"/>
    </row>
    <row r="95" spans="1:9" ht="20.25" customHeight="1">
      <c r="A95" s="21" t="s">
        <v>46</v>
      </c>
      <c r="B95" s="89" t="s">
        <v>121</v>
      </c>
      <c r="C95" s="63">
        <v>5</v>
      </c>
      <c r="D95" s="64"/>
      <c r="E95" s="63" t="s">
        <v>35</v>
      </c>
      <c r="F95" s="65">
        <f t="shared" si="0"/>
        <v>0</v>
      </c>
      <c r="G95" s="42"/>
      <c r="H95" s="14"/>
      <c r="I95" s="14"/>
    </row>
    <row r="96" spans="1:9" ht="20.25" customHeight="1">
      <c r="A96" s="21" t="s">
        <v>48</v>
      </c>
      <c r="B96" s="89" t="s">
        <v>122</v>
      </c>
      <c r="C96" s="63">
        <v>1</v>
      </c>
      <c r="D96" s="64"/>
      <c r="E96" s="63" t="s">
        <v>35</v>
      </c>
      <c r="F96" s="65">
        <f aca="true" t="shared" si="1" ref="F96:F105">C96*D96</f>
        <v>0</v>
      </c>
      <c r="G96" s="42"/>
      <c r="H96" s="14"/>
      <c r="I96" s="14"/>
    </row>
    <row r="97" spans="1:9" ht="20.25" customHeight="1">
      <c r="A97" s="21" t="s">
        <v>50</v>
      </c>
      <c r="B97" s="89" t="s">
        <v>123</v>
      </c>
      <c r="C97" s="63">
        <v>1</v>
      </c>
      <c r="D97" s="105"/>
      <c r="E97" s="63" t="s">
        <v>35</v>
      </c>
      <c r="F97" s="65">
        <f t="shared" si="1"/>
        <v>0</v>
      </c>
      <c r="G97" s="42"/>
      <c r="H97" s="14"/>
      <c r="I97" s="14"/>
    </row>
    <row r="98" spans="1:9" ht="20.25" customHeight="1">
      <c r="A98" s="21" t="s">
        <v>52</v>
      </c>
      <c r="B98" s="89" t="s">
        <v>124</v>
      </c>
      <c r="C98" s="63">
        <v>1</v>
      </c>
      <c r="D98" s="64"/>
      <c r="E98" s="63" t="s">
        <v>35</v>
      </c>
      <c r="F98" s="65">
        <f t="shared" si="1"/>
        <v>0</v>
      </c>
      <c r="G98" s="42"/>
      <c r="H98" s="14"/>
      <c r="I98" s="14"/>
    </row>
    <row r="99" spans="1:9" ht="20.25" customHeight="1">
      <c r="A99" s="21" t="s">
        <v>54</v>
      </c>
      <c r="B99" s="89" t="s">
        <v>125</v>
      </c>
      <c r="C99" s="63">
        <v>599</v>
      </c>
      <c r="D99" s="64"/>
      <c r="E99" s="63" t="s">
        <v>35</v>
      </c>
      <c r="F99" s="65">
        <f t="shared" si="1"/>
        <v>0</v>
      </c>
      <c r="G99" s="42"/>
      <c r="H99" s="14"/>
      <c r="I99" s="14"/>
    </row>
    <row r="100" spans="1:9" ht="20.25" customHeight="1">
      <c r="A100" s="21" t="s">
        <v>56</v>
      </c>
      <c r="B100" s="89" t="s">
        <v>126</v>
      </c>
      <c r="C100" s="63">
        <v>20</v>
      </c>
      <c r="D100" s="64"/>
      <c r="E100" s="63" t="s">
        <v>35</v>
      </c>
      <c r="F100" s="65">
        <f t="shared" si="1"/>
        <v>0</v>
      </c>
      <c r="G100" s="42"/>
      <c r="H100" s="14"/>
      <c r="I100" s="14"/>
    </row>
    <row r="101" spans="1:9" ht="20.25" customHeight="1">
      <c r="A101" s="21" t="s">
        <v>58</v>
      </c>
      <c r="B101" s="89" t="s">
        <v>127</v>
      </c>
      <c r="C101" s="63">
        <v>1</v>
      </c>
      <c r="D101" s="64"/>
      <c r="E101" s="63" t="s">
        <v>35</v>
      </c>
      <c r="F101" s="65">
        <f t="shared" si="1"/>
        <v>0</v>
      </c>
      <c r="G101" s="42"/>
      <c r="H101" s="14"/>
      <c r="I101" s="14"/>
    </row>
    <row r="102" spans="1:9" ht="20.25" customHeight="1">
      <c r="A102" s="45">
        <v>5</v>
      </c>
      <c r="B102" s="56" t="s">
        <v>23</v>
      </c>
      <c r="C102" s="61"/>
      <c r="D102" s="106"/>
      <c r="E102" s="62"/>
      <c r="F102" s="65">
        <f t="shared" si="1"/>
        <v>0</v>
      </c>
      <c r="G102" s="42"/>
      <c r="H102" s="14"/>
      <c r="I102" s="14"/>
    </row>
    <row r="103" spans="1:9" ht="20.25" customHeight="1">
      <c r="A103" s="21" t="s">
        <v>34</v>
      </c>
      <c r="B103" s="87" t="s">
        <v>128</v>
      </c>
      <c r="C103" s="63">
        <v>1</v>
      </c>
      <c r="D103" s="105"/>
      <c r="E103" s="63" t="s">
        <v>92</v>
      </c>
      <c r="F103" s="65">
        <f t="shared" si="1"/>
        <v>0</v>
      </c>
      <c r="G103" s="42"/>
      <c r="H103" s="14"/>
      <c r="I103" s="14"/>
    </row>
    <row r="104" spans="1:9" ht="20.25" customHeight="1">
      <c r="A104" s="21" t="s">
        <v>36</v>
      </c>
      <c r="B104" s="87" t="s">
        <v>129</v>
      </c>
      <c r="C104" s="63">
        <v>1</v>
      </c>
      <c r="D104" s="102"/>
      <c r="E104" s="63" t="s">
        <v>92</v>
      </c>
      <c r="F104" s="65">
        <f>C104*D104</f>
        <v>0</v>
      </c>
      <c r="G104" s="42"/>
      <c r="H104" s="14"/>
      <c r="I104" s="14"/>
    </row>
    <row r="105" spans="1:9" s="2" customFormat="1" ht="20.25" customHeight="1">
      <c r="A105" s="45">
        <v>6</v>
      </c>
      <c r="B105" s="56" t="s">
        <v>24</v>
      </c>
      <c r="C105" s="63">
        <v>620</v>
      </c>
      <c r="D105" s="64"/>
      <c r="E105" s="63" t="s">
        <v>92</v>
      </c>
      <c r="F105" s="65">
        <f t="shared" si="1"/>
        <v>0</v>
      </c>
      <c r="G105" s="47"/>
      <c r="H105" s="48"/>
      <c r="I105" s="48"/>
    </row>
    <row r="106" spans="1:9" ht="20.25" customHeight="1">
      <c r="A106" s="45">
        <v>7</v>
      </c>
      <c r="B106" s="56" t="s">
        <v>18</v>
      </c>
      <c r="C106" s="46"/>
      <c r="D106" s="107"/>
      <c r="E106" s="36"/>
      <c r="F106" s="65">
        <v>0</v>
      </c>
      <c r="G106" s="42"/>
      <c r="H106" s="14"/>
      <c r="I106" s="14"/>
    </row>
    <row r="107" spans="1:9" ht="20.25" customHeight="1">
      <c r="A107" s="45"/>
      <c r="B107" s="34"/>
      <c r="C107" s="46"/>
      <c r="D107" s="107"/>
      <c r="E107" s="36"/>
      <c r="F107" s="50"/>
      <c r="G107" s="42"/>
      <c r="H107" s="14"/>
      <c r="I107" s="14"/>
    </row>
    <row r="108" spans="1:9" s="2" customFormat="1" ht="20.25" customHeight="1">
      <c r="A108" s="34"/>
      <c r="B108" s="35"/>
      <c r="C108" s="35"/>
      <c r="D108" s="108" t="s">
        <v>11</v>
      </c>
      <c r="E108" s="36"/>
      <c r="F108" s="37">
        <f>SUM(F32:F106)</f>
        <v>0</v>
      </c>
      <c r="G108" s="47"/>
      <c r="H108" s="48"/>
      <c r="I108" s="48"/>
    </row>
    <row r="109" spans="1:9" s="2" customFormat="1" ht="20.25" customHeight="1">
      <c r="A109" s="38"/>
      <c r="B109" s="38"/>
      <c r="C109" s="39"/>
      <c r="D109" s="109"/>
      <c r="E109" s="41"/>
      <c r="F109" s="40"/>
      <c r="G109" s="49"/>
      <c r="H109" s="48"/>
      <c r="I109" s="48"/>
    </row>
    <row r="110" spans="1:9" s="2" customFormat="1" ht="20.25" customHeight="1">
      <c r="A110" s="4"/>
      <c r="B110" s="4"/>
      <c r="C110" s="5"/>
      <c r="D110" s="110"/>
      <c r="E110" s="7"/>
      <c r="F110" s="6"/>
      <c r="G110" s="49"/>
      <c r="H110" s="48"/>
      <c r="I110" s="48"/>
    </row>
    <row r="111" spans="7:9" ht="20.25" customHeight="1">
      <c r="G111" s="14"/>
      <c r="H111" s="14"/>
      <c r="I111" s="14"/>
    </row>
    <row r="112" spans="2:9" ht="20.25" customHeight="1">
      <c r="B112" s="4" t="s">
        <v>143</v>
      </c>
      <c r="G112" s="14"/>
      <c r="H112" s="14"/>
      <c r="I112" s="14"/>
    </row>
    <row r="113" spans="7:9" ht="20.25" customHeight="1">
      <c r="G113" s="14"/>
      <c r="H113" s="14"/>
      <c r="I113" s="14"/>
    </row>
    <row r="114" spans="7:9" ht="20.25" customHeight="1">
      <c r="G114" s="14"/>
      <c r="H114" s="14"/>
      <c r="I114" s="14"/>
    </row>
    <row r="115" spans="7:9" ht="24" customHeight="1">
      <c r="G115" s="14"/>
      <c r="H115" s="14"/>
      <c r="I115" s="14"/>
    </row>
    <row r="116" spans="7:9" ht="24" customHeight="1">
      <c r="G116" s="14"/>
      <c r="H116" s="14"/>
      <c r="I116" s="14"/>
    </row>
    <row r="117" spans="1:9" s="3" customFormat="1" ht="24" customHeight="1">
      <c r="A117" s="4"/>
      <c r="B117" s="4"/>
      <c r="C117" s="5"/>
      <c r="D117" s="110"/>
      <c r="E117" s="7"/>
      <c r="F117" s="6"/>
      <c r="G117" s="14"/>
      <c r="H117" s="14"/>
      <c r="I117" s="14"/>
    </row>
    <row r="118" spans="7:10" ht="24" customHeight="1">
      <c r="G118" s="14"/>
      <c r="H118" s="14"/>
      <c r="I118" s="14"/>
      <c r="J118" s="3"/>
    </row>
  </sheetData>
  <sheetProtection/>
  <printOptions horizontalCentered="1" verticalCentered="1"/>
  <pageMargins left="0.7480314960629921" right="0.7480314960629921" top="0.7480314960629921" bottom="0.7480314960629921" header="0.5118110236220472" footer="0.6299212598425197"/>
  <pageSetup horizontalDpi="300" verticalDpi="300" orientation="landscape" paperSize="9" scale="60" r:id="rId3"/>
  <headerFooter alignWithMargins="0">
    <oddFooter>&amp;C &amp;R&amp;8&amp;F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EBP</dc:creator>
  <cp:keywords/>
  <dc:description/>
  <cp:lastModifiedBy>XPSP3</cp:lastModifiedBy>
  <cp:lastPrinted>2015-10-27T01:50:06Z</cp:lastPrinted>
  <dcterms:created xsi:type="dcterms:W3CDTF">2014-04-26T05:37:37Z</dcterms:created>
  <dcterms:modified xsi:type="dcterms:W3CDTF">2015-12-11T04:36:37Z</dcterms:modified>
  <cp:category/>
  <cp:version/>
  <cp:contentType/>
  <cp:contentStatus/>
</cp:coreProperties>
</file>